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7155"/>
  </bookViews>
  <sheets>
    <sheet name="様式第2号" sheetId="7" r:id="rId1"/>
    <sheet name="様式第２号（別紙1）検査実績件数・営業日数報告書" sheetId="1" r:id="rId2"/>
    <sheet name="様式第２号（別紙2）基準額計算表" sheetId="2" r:id="rId3"/>
  </sheets>
  <definedNames>
    <definedName name="_xlnm.Print_Area" localSheetId="1">'様式第２号（別紙1）検査実績件数・営業日数報告書'!$A$1:$S$41</definedName>
    <definedName name="_xlnm.Print_Area" localSheetId="2">'様式第２号（別紙2）基準額計算表'!$A$1:$AA$57</definedName>
    <definedName name="_xlnm.Print_Area" localSheetId="0">様式第2号!$A$1:$AD$69</definedName>
  </definedNames>
  <calcPr calcId="19102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<sst xmlns="http://schemas.openxmlformats.org/spreadsheetml/2006/main" xmlns:r="http://schemas.openxmlformats.org/officeDocument/2006/relationships" count="145" uniqueCount="145">
  <si>
    <t>②</t>
  </si>
  <si>
    <t>抗原定性検査</t>
    <rPh sb="0" eb="2">
      <t>コウゲン</t>
    </rPh>
    <rPh sb="2" eb="4">
      <t>テイセイ</t>
    </rPh>
    <rPh sb="4" eb="6">
      <t>ケンサ</t>
    </rPh>
    <phoneticPr fontId="1"/>
  </si>
  <si>
    <t>金額</t>
    <rPh sb="0" eb="2">
      <t>キンガク</t>
    </rPh>
    <phoneticPr fontId="1"/>
  </si>
  <si>
    <t>～</t>
  </si>
  <si>
    <t>月</t>
    <rPh sb="0" eb="1">
      <t>ツキ</t>
    </rPh>
    <phoneticPr fontId="1"/>
  </si>
  <si>
    <t>キット仕入
実績単価
（消費税込み）</t>
    <rPh sb="3" eb="5">
      <t>シイ</t>
    </rPh>
    <rPh sb="6" eb="8">
      <t>ジッセキ</t>
    </rPh>
    <rPh sb="8" eb="10">
      <t>タンカ</t>
    </rPh>
    <rPh sb="12" eb="15">
      <t>ショウヒゼイ</t>
    </rPh>
    <rPh sb="15" eb="16">
      <t>コ</t>
    </rPh>
    <phoneticPr fontId="1"/>
  </si>
  <si>
    <t>②実際の検査キット単価</t>
    <rPh sb="1" eb="3">
      <t>じっさい</t>
    </rPh>
    <rPh sb="4" eb="6">
      <t>けんさ</t>
    </rPh>
    <rPh sb="9" eb="11">
      <t>たんか</t>
    </rPh>
    <phoneticPr fontId="1" type="Hiragana"/>
  </si>
  <si>
    <t>…④</t>
  </si>
  <si>
    <t>定着促進事業</t>
    <rPh sb="0" eb="2">
      <t>テイチャク</t>
    </rPh>
    <rPh sb="2" eb="4">
      <t>ソクシン</t>
    </rPh>
    <rPh sb="4" eb="6">
      <t>ジギョウ</t>
    </rPh>
    <phoneticPr fontId="1"/>
  </si>
  <si>
    <t>⑤</t>
  </si>
  <si>
    <t>検査種別</t>
    <rPh sb="0" eb="2">
      <t>ケンサ</t>
    </rPh>
    <rPh sb="2" eb="4">
      <t>シュベツ</t>
    </rPh>
    <phoneticPr fontId="1"/>
  </si>
  <si>
    <t>３　検査体制整備事業</t>
    <rPh sb="2" eb="4">
      <t>ケンサ</t>
    </rPh>
    <rPh sb="4" eb="6">
      <t>タイセイ</t>
    </rPh>
    <rPh sb="6" eb="8">
      <t>セイビ</t>
    </rPh>
    <rPh sb="8" eb="10">
      <t>ジギョウ</t>
    </rPh>
    <phoneticPr fontId="1"/>
  </si>
  <si>
    <t>区分</t>
    <rPh sb="0" eb="2">
      <t>クブン</t>
    </rPh>
    <phoneticPr fontId="1"/>
  </si>
  <si>
    <t>２各種経費</t>
    <rPh sb="1" eb="3">
      <t>カクシュ</t>
    </rPh>
    <rPh sb="3" eb="5">
      <t>ケイヒ</t>
    </rPh>
    <phoneticPr fontId="1"/>
  </si>
  <si>
    <t>積算の基礎</t>
    <rPh sb="0" eb="2">
      <t>セキサン</t>
    </rPh>
    <rPh sb="3" eb="5">
      <t>キソ</t>
    </rPh>
    <phoneticPr fontId="1"/>
  </si>
  <si>
    <t>単価</t>
    <rPh sb="0" eb="2">
      <t>タンカ</t>
    </rPh>
    <phoneticPr fontId="1"/>
  </si>
  <si>
    <t>②　計画平面図（簡単な図面等）、施設整備を施工した際の写真</t>
    <rPh sb="2" eb="4">
      <t>ケイカク</t>
    </rPh>
    <rPh sb="4" eb="7">
      <t>ヘイメンズ</t>
    </rPh>
    <rPh sb="8" eb="10">
      <t>カンタン</t>
    </rPh>
    <rPh sb="11" eb="13">
      <t>ズメン</t>
    </rPh>
    <rPh sb="13" eb="14">
      <t>ナド</t>
    </rPh>
    <phoneticPr fontId="1"/>
  </si>
  <si>
    <t>事業計画書（実績報告書）</t>
  </si>
  <si>
    <t>４　補助金（実績）報告額</t>
    <rPh sb="2" eb="5">
      <t>ホジョキン</t>
    </rPh>
    <rPh sb="6" eb="8">
      <t>ジッセキ</t>
    </rPh>
    <rPh sb="9" eb="11">
      <t>ホウコク</t>
    </rPh>
    <rPh sb="11" eb="12">
      <t>ガク</t>
    </rPh>
    <phoneticPr fontId="1"/>
  </si>
  <si>
    <t>…②</t>
  </si>
  <si>
    <t>（PCR検査/抗原定量検査　小計）</t>
    <rPh sb="14" eb="16">
      <t>ショウケイ</t>
    </rPh>
    <phoneticPr fontId="1"/>
  </si>
  <si>
    <t>日</t>
    <rPh sb="0" eb="1">
      <t>ニチ</t>
    </rPh>
    <phoneticPr fontId="1"/>
  </si>
  <si>
    <t>円</t>
    <rPh sb="0" eb="1">
      <t>えん</t>
    </rPh>
    <phoneticPr fontId="1" type="Hiragana"/>
  </si>
  <si>
    <t>件数</t>
    <rPh sb="0" eb="2">
      <t>けんすう</t>
    </rPh>
    <phoneticPr fontId="1" type="Hiragana"/>
  </si>
  <si>
    <t>様式第２号</t>
    <rPh sb="0" eb="2">
      <t>ヨウシキ</t>
    </rPh>
    <rPh sb="2" eb="3">
      <t>ダイ</t>
    </rPh>
    <rPh sb="4" eb="5">
      <t>ゴウ</t>
    </rPh>
    <phoneticPr fontId="1"/>
  </si>
  <si>
    <t>一般検査事業　計</t>
    <rPh sb="0" eb="2">
      <t>イッパン</t>
    </rPh>
    <rPh sb="2" eb="4">
      <t>ケンサ</t>
    </rPh>
    <rPh sb="4" eb="6">
      <t>ジギョウ</t>
    </rPh>
    <rPh sb="7" eb="8">
      <t>ケイ</t>
    </rPh>
    <phoneticPr fontId="1"/>
  </si>
  <si>
    <t>一般検査事業</t>
    <rPh sb="0" eb="2">
      <t>イッパン</t>
    </rPh>
    <rPh sb="2" eb="4">
      <t>ケンサ</t>
    </rPh>
    <rPh sb="4" eb="6">
      <t>ジギョウ</t>
    </rPh>
    <phoneticPr fontId="1"/>
  </si>
  <si>
    <t>令和</t>
    <rPh sb="0" eb="2">
      <t>レイワ</t>
    </rPh>
    <phoneticPr fontId="1"/>
  </si>
  <si>
    <t>年</t>
    <rPh sb="0" eb="1">
      <t>ネン</t>
    </rPh>
    <phoneticPr fontId="1"/>
  </si>
  <si>
    <t>実施場所
（店舗名・検査拠点名）</t>
    <rPh sb="8" eb="9">
      <t>めい</t>
    </rPh>
    <rPh sb="14" eb="15">
      <t>めい</t>
    </rPh>
    <phoneticPr fontId="1" type="Hiragana"/>
  </si>
  <si>
    <t>検査経費計</t>
    <rPh sb="0" eb="2">
      <t>ケンサ</t>
    </rPh>
    <rPh sb="2" eb="4">
      <t>ケイヒ</t>
    </rPh>
    <rPh sb="4" eb="5">
      <t>ケイ</t>
    </rPh>
    <phoneticPr fontId="1"/>
  </si>
  <si>
    <t>定着促進事業</t>
  </si>
  <si>
    <t>品目名</t>
    <rPh sb="0" eb="3">
      <t>ヒンモクメイ</t>
    </rPh>
    <phoneticPr fontId="1"/>
  </si>
  <si>
    <t>検査キット</t>
    <rPh sb="0" eb="2">
      <t>ケンサ</t>
    </rPh>
    <phoneticPr fontId="1"/>
  </si>
  <si>
    <t>定着促進事業　計</t>
    <rPh sb="0" eb="2">
      <t>テイチャク</t>
    </rPh>
    <rPh sb="2" eb="4">
      <t>ソクシン</t>
    </rPh>
    <rPh sb="4" eb="6">
      <t>ジギョウ</t>
    </rPh>
    <rPh sb="7" eb="8">
      <t>ケイ</t>
    </rPh>
    <phoneticPr fontId="1"/>
  </si>
  <si>
    <t>101件以上</t>
    <rPh sb="3" eb="4">
      <t>けん</t>
    </rPh>
    <rPh sb="4" eb="6">
      <t>いじょう</t>
    </rPh>
    <phoneticPr fontId="1" type="Hiragana"/>
  </si>
  <si>
    <t>製造販売業者名</t>
  </si>
  <si>
    <t>キット補助単価
（上限以内）</t>
    <rPh sb="3" eb="5">
      <t>ホジョ</t>
    </rPh>
    <rPh sb="5" eb="7">
      <t>タンカ</t>
    </rPh>
    <rPh sb="9" eb="11">
      <t>ジョウゲン</t>
    </rPh>
    <rPh sb="11" eb="13">
      <t>イナイ</t>
    </rPh>
    <phoneticPr fontId="1"/>
  </si>
  <si>
    <t>(A)</t>
  </si>
  <si>
    <t>(B)</t>
  </si>
  <si>
    <t>検査実績・経費</t>
    <rPh sb="0" eb="2">
      <t>ケンサ</t>
    </rPh>
    <rPh sb="2" eb="4">
      <t>ジッセキ</t>
    </rPh>
    <rPh sb="5" eb="7">
      <t>ケイヒ</t>
    </rPh>
    <phoneticPr fontId="1"/>
  </si>
  <si>
    <t>（抗原定性検査　小計）</t>
    <rPh sb="3" eb="5">
      <t>テイセイ</t>
    </rPh>
    <rPh sb="8" eb="10">
      <t>ショウケイ</t>
    </rPh>
    <phoneticPr fontId="1"/>
  </si>
  <si>
    <t>各種経費計</t>
    <rPh sb="0" eb="2">
      <t>カクシュ</t>
    </rPh>
    <rPh sb="2" eb="4">
      <t>ケイヒ</t>
    </rPh>
    <rPh sb="4" eb="5">
      <t>ケイ</t>
    </rPh>
    <phoneticPr fontId="1"/>
  </si>
  <si>
    <t>検査件数</t>
    <rPh sb="0" eb="2">
      <t>ケンサ</t>
    </rPh>
    <rPh sb="2" eb="4">
      <t>ケンスウ</t>
    </rPh>
    <phoneticPr fontId="1"/>
  </si>
  <si>
    <t>PCR検査/
抗原定量検査</t>
    <rPh sb="3" eb="5">
      <t>ケンサ</t>
    </rPh>
    <rPh sb="7" eb="9">
      <t>コウゲン</t>
    </rPh>
    <rPh sb="9" eb="11">
      <t>テイリョウ</t>
    </rPh>
    <rPh sb="11" eb="13">
      <t>ケンサ</t>
    </rPh>
    <phoneticPr fontId="1"/>
  </si>
  <si>
    <t>合計</t>
    <rPh sb="0" eb="2">
      <t>ゴウケイ</t>
    </rPh>
    <phoneticPr fontId="1"/>
  </si>
  <si>
    <t>事業別</t>
    <rPh sb="0" eb="3">
      <t>ジギョウベツ</t>
    </rPh>
    <phoneticPr fontId="1"/>
  </si>
  <si>
    <t>２　各種経費等</t>
    <rPh sb="2" eb="4">
      <t>カクシュ</t>
    </rPh>
    <rPh sb="4" eb="6">
      <t>ケイヒ</t>
    </rPh>
    <rPh sb="6" eb="7">
      <t>トウ</t>
    </rPh>
    <phoneticPr fontId="1"/>
  </si>
  <si>
    <t>①</t>
  </si>
  <si>
    <t>検査体制整備事業</t>
    <rPh sb="0" eb="2">
      <t>ケンサ</t>
    </rPh>
    <rPh sb="2" eb="4">
      <t>タイセイ</t>
    </rPh>
    <rPh sb="4" eb="6">
      <t>セイビ</t>
    </rPh>
    <rPh sb="6" eb="8">
      <t>ジギョウ</t>
    </rPh>
    <phoneticPr fontId="1"/>
  </si>
  <si>
    <t>３検査体制整備</t>
    <rPh sb="1" eb="3">
      <t>ケンサ</t>
    </rPh>
    <rPh sb="3" eb="5">
      <t>タイセイ</t>
    </rPh>
    <rPh sb="5" eb="7">
      <t>セイビ</t>
    </rPh>
    <phoneticPr fontId="1"/>
  </si>
  <si>
    <t>『１日当たり50件を超える場合の、単価計算書提出の要否』の結果による対応</t>
    <rPh sb="10" eb="11">
      <t>こ</t>
    </rPh>
    <rPh sb="29" eb="31">
      <t>けっか</t>
    </rPh>
    <rPh sb="34" eb="36">
      <t>たいおう</t>
    </rPh>
    <phoneticPr fontId="1" type="Hiragana"/>
  </si>
  <si>
    <t>補助額</t>
    <rPh sb="0" eb="3">
      <t>ホジョガク</t>
    </rPh>
    <phoneticPr fontId="1"/>
  </si>
  <si>
    <r>
      <t>④行が不足する場合</t>
    </r>
    <r>
      <rPr>
        <sz val="12"/>
        <color theme="1"/>
        <rFont val="ＭＳ ゴシック"/>
      </rPr>
      <t xml:space="preserve">
　　○行を追加するか、「別紙」として、任意様式で計算書を追加</t>
    </r>
    <rPh sb="1" eb="2">
      <t>ギョウ</t>
    </rPh>
    <rPh sb="3" eb="5">
      <t>フソク</t>
    </rPh>
    <rPh sb="7" eb="9">
      <t>バアイ</t>
    </rPh>
    <rPh sb="15" eb="17">
      <t>ツイカ</t>
    </rPh>
    <rPh sb="29" eb="31">
      <t>ニンイ</t>
    </rPh>
    <rPh sb="31" eb="33">
      <t>ヨウシキ</t>
    </rPh>
    <phoneticPr fontId="1"/>
  </si>
  <si>
    <t>③</t>
  </si>
  <si>
    <t>…①</t>
  </si>
  <si>
    <t>実施場所（店舗等）名</t>
    <rPh sb="0" eb="2">
      <t>じっし</t>
    </rPh>
    <rPh sb="2" eb="4">
      <t>ばしょ</t>
    </rPh>
    <rPh sb="5" eb="7">
      <t>てんぽ</t>
    </rPh>
    <rPh sb="7" eb="8">
      <t>とう</t>
    </rPh>
    <rPh sb="9" eb="10">
      <t>めい</t>
    </rPh>
    <phoneticPr fontId="1" type="Hiragana"/>
  </si>
  <si>
    <t>…③</t>
  </si>
  <si>
    <t>対応する件数（Ｂ）の考え方</t>
    <rPh sb="0" eb="2">
      <t>たいおう</t>
    </rPh>
    <rPh sb="4" eb="6">
      <t>けんすう</t>
    </rPh>
    <rPh sb="10" eb="11">
      <t>かんが</t>
    </rPh>
    <rPh sb="12" eb="13">
      <t>かた</t>
    </rPh>
    <phoneticPr fontId="1" type="Hiragana"/>
  </si>
  <si>
    <t>…⑤</t>
  </si>
  <si>
    <t>④</t>
  </si>
  <si>
    <t>該当週</t>
    <rPh sb="0" eb="2">
      <t>ガイトウ</t>
    </rPh>
    <rPh sb="2" eb="3">
      <t>シュウ</t>
    </rPh>
    <phoneticPr fontId="1"/>
  </si>
  <si>
    <t>期間開始日</t>
    <rPh sb="0" eb="2">
      <t>キカン</t>
    </rPh>
    <rPh sb="2" eb="5">
      <t>カイシビ</t>
    </rPh>
    <phoneticPr fontId="1"/>
  </si>
  <si>
    <t>１～50件</t>
    <rPh sb="4" eb="5">
      <t>けん</t>
    </rPh>
    <phoneticPr fontId="1" type="Hiragana"/>
  </si>
  <si>
    <t>期間終了日</t>
    <rPh sb="0" eb="2">
      <t>キカン</t>
    </rPh>
    <rPh sb="2" eb="5">
      <t>シュウリョウビ</t>
    </rPh>
    <phoneticPr fontId="1"/>
  </si>
  <si>
    <t>PCR
抗原定量</t>
    <rPh sb="4" eb="6">
      <t>コウゲン</t>
    </rPh>
    <rPh sb="6" eb="8">
      <t>テイリョウ</t>
    </rPh>
    <phoneticPr fontId="1"/>
  </si>
  <si>
    <t>抗原定性</t>
    <rPh sb="2" eb="4">
      <t>テイセイ</t>
    </rPh>
    <phoneticPr fontId="1"/>
  </si>
  <si>
    <t>計</t>
    <rPh sb="0" eb="1">
      <t>ケイ</t>
    </rPh>
    <phoneticPr fontId="1"/>
  </si>
  <si>
    <t>一般検査事業</t>
    <rPh sb="0" eb="2">
      <t>イッパン</t>
    </rPh>
    <rPh sb="2" eb="4">
      <t>ケンサ</t>
    </rPh>
    <phoneticPr fontId="1"/>
  </si>
  <si>
    <t>（１）事業者ごとの検査実績　　※週次報告の件数と一致させる</t>
    <rPh sb="3" eb="6">
      <t>じぎょうしゃ</t>
    </rPh>
    <rPh sb="9" eb="11">
      <t>けんさ</t>
    </rPh>
    <rPh sb="11" eb="13">
      <t>じっせき</t>
    </rPh>
    <phoneticPr fontId="1" type="Hiragana"/>
  </si>
  <si>
    <t>当該月の営業日数</t>
    <rPh sb="0" eb="2">
      <t>とうがい</t>
    </rPh>
    <rPh sb="2" eb="3">
      <t>つき</t>
    </rPh>
    <rPh sb="4" eb="6">
      <t>えいぎょう</t>
    </rPh>
    <rPh sb="6" eb="8">
      <t>にっすう</t>
    </rPh>
    <phoneticPr fontId="1" type="Hiragana"/>
  </si>
  <si>
    <t>（B）</t>
  </si>
  <si>
    <t>＝</t>
  </si>
  <si>
    <t>１日当たりの検査件数</t>
    <rPh sb="1" eb="2">
      <t>にち</t>
    </rPh>
    <rPh sb="2" eb="3">
      <t>あ</t>
    </rPh>
    <rPh sb="6" eb="8">
      <t>けんさ</t>
    </rPh>
    <rPh sb="8" eb="10">
      <t>けんすう</t>
    </rPh>
    <phoneticPr fontId="1" type="Hiragana"/>
  </si>
  <si>
    <t>検査件数計</t>
    <rPh sb="0" eb="2">
      <t>ケンサ</t>
    </rPh>
    <rPh sb="2" eb="4">
      <t>ケンスウ</t>
    </rPh>
    <rPh sb="4" eb="5">
      <t>ケイ</t>
    </rPh>
    <phoneticPr fontId="1"/>
  </si>
  <si>
    <t>（C）＝（A)/(B)</t>
  </si>
  <si>
    <t>計</t>
    <rPh sb="0" eb="1">
      <t>けい</t>
    </rPh>
    <phoneticPr fontId="1" type="Hiragana"/>
  </si>
  <si>
    <t>×不要</t>
    <rPh sb="1" eb="3">
      <t>ふよう</t>
    </rPh>
    <phoneticPr fontId="1" type="Hiragana"/>
  </si>
  <si>
    <t>対応する件数（B)</t>
    <rPh sb="0" eb="2">
      <t>たいおう</t>
    </rPh>
    <rPh sb="4" eb="6">
      <t>けんすう</t>
    </rPh>
    <phoneticPr fontId="1" type="Hiragana"/>
  </si>
  <si>
    <t>○必要</t>
    <rPh sb="1" eb="3">
      <t>ひつよう</t>
    </rPh>
    <phoneticPr fontId="1" type="Hiragana"/>
  </si>
  <si>
    <t>区分</t>
    <rPh sb="0" eb="2">
      <t>くぶん</t>
    </rPh>
    <phoneticPr fontId="1" type="Hiragana"/>
  </si>
  <si>
    <t>全ての店舗で「×不要」の場合は、50件以下の単価を上限として、補助額を算出</t>
    <rPh sb="0" eb="1">
      <t>すべ</t>
    </rPh>
    <rPh sb="3" eb="5">
      <t>てんぽ</t>
    </rPh>
    <rPh sb="8" eb="10">
      <t>ふよう</t>
    </rPh>
    <rPh sb="12" eb="14">
      <t>ばあい</t>
    </rPh>
    <rPh sb="18" eb="19">
      <t>けん</t>
    </rPh>
    <rPh sb="19" eb="21">
      <t>いか</t>
    </rPh>
    <rPh sb="22" eb="24">
      <t>たんか</t>
    </rPh>
    <rPh sb="25" eb="27">
      <t>じょうげん</t>
    </rPh>
    <rPh sb="31" eb="34">
      <t>ほじょがく</t>
    </rPh>
    <rPh sb="35" eb="37">
      <t>さんしゅつ</t>
    </rPh>
    <phoneticPr fontId="1" type="Hiragana"/>
  </si>
  <si>
    <t>様式第２号（別紙１）</t>
    <rPh sb="0" eb="2">
      <t>ようしき</t>
    </rPh>
    <rPh sb="2" eb="3">
      <t>だい</t>
    </rPh>
    <rPh sb="4" eb="5">
      <t>ごう</t>
    </rPh>
    <rPh sb="6" eb="8">
      <t>べっし</t>
    </rPh>
    <phoneticPr fontId="1" type="Hiragana"/>
  </si>
  <si>
    <t>基準額（A)</t>
    <rPh sb="0" eb="3">
      <t>きじゅんがく</t>
    </rPh>
    <phoneticPr fontId="1" type="Hiragana"/>
  </si>
  <si>
    <t>検査件数</t>
    <rPh sb="0" eb="2">
      <t>けんさ</t>
    </rPh>
    <rPh sb="2" eb="4">
      <t>けんすう</t>
    </rPh>
    <phoneticPr fontId="1" type="Hiragana"/>
  </si>
  <si>
    <t>合計</t>
    <rPh sb="0" eb="2">
      <t>ごうけい</t>
    </rPh>
    <phoneticPr fontId="1" type="Hiragana"/>
  </si>
  <si>
    <t>検査種別</t>
    <rPh sb="0" eb="2">
      <t>けんさ</t>
    </rPh>
    <rPh sb="2" eb="4">
      <t>しゅべつ</t>
    </rPh>
    <phoneticPr fontId="1" type="Hiragana"/>
  </si>
  <si>
    <r>
      <t>仕入日が</t>
    </r>
    <r>
      <rPr>
        <u/>
        <sz val="11"/>
        <color theme="1"/>
        <rFont val="ＭＳ Ｐゴシック"/>
      </rPr>
      <t>R4.8.28以前</t>
    </r>
    <r>
      <rPr>
        <sz val="11"/>
        <color theme="1"/>
        <rFont val="ＭＳ Ｐゴシック"/>
      </rPr>
      <t>のキットによる検査分</t>
    </r>
    <rPh sb="0" eb="3">
      <t>しいれび</t>
    </rPh>
    <rPh sb="11" eb="13">
      <t>いぜん</t>
    </rPh>
    <rPh sb="20" eb="22">
      <t>けんさ</t>
    </rPh>
    <rPh sb="22" eb="23">
      <t>ぶん</t>
    </rPh>
    <phoneticPr fontId="1" type="Hiragana"/>
  </si>
  <si>
    <r>
      <t>仕入日が</t>
    </r>
    <r>
      <rPr>
        <u/>
        <sz val="11"/>
        <color theme="1"/>
        <rFont val="ＭＳ Ｐゴシック"/>
      </rPr>
      <t>R4.8.29以降</t>
    </r>
    <r>
      <rPr>
        <sz val="11"/>
        <color theme="1"/>
        <rFont val="ＭＳ Ｐゴシック"/>
      </rPr>
      <t>のキットによる検査分</t>
    </r>
    <rPh sb="0" eb="3">
      <t>しいれび</t>
    </rPh>
    <rPh sb="11" eb="13">
      <t>いこう</t>
    </rPh>
    <rPh sb="20" eb="22">
      <t>けんさ</t>
    </rPh>
    <rPh sb="22" eb="23">
      <t>ぶん</t>
    </rPh>
    <phoneticPr fontId="1" type="Hiragana"/>
  </si>
  <si>
    <t>当該期間営業日数</t>
    <rPh sb="0" eb="2">
      <t>とうがい</t>
    </rPh>
    <rPh sb="2" eb="4">
      <t>きかん</t>
    </rPh>
    <rPh sb="4" eb="6">
      <t>えいぎょう</t>
    </rPh>
    <rPh sb="6" eb="8">
      <t>にっすう</t>
    </rPh>
    <phoneticPr fontId="1" type="Hiragana"/>
  </si>
  <si>
    <t>日</t>
    <rPh sb="0" eb="1">
      <t>にち</t>
    </rPh>
    <phoneticPr fontId="1" type="Hiragana"/>
  </si>
  <si>
    <t>各種経費等</t>
    <rPh sb="0" eb="2">
      <t>かくしゅ</t>
    </rPh>
    <rPh sb="2" eb="4">
      <t>けいひ</t>
    </rPh>
    <rPh sb="4" eb="5">
      <t>とう</t>
    </rPh>
    <phoneticPr fontId="1" type="Hiragana"/>
  </si>
  <si>
    <t>51件～100件</t>
    <rPh sb="2" eb="3">
      <t>けん</t>
    </rPh>
    <rPh sb="7" eb="8">
      <t>けん</t>
    </rPh>
    <phoneticPr fontId="1" type="Hiragana"/>
  </si>
  <si>
    <t>件</t>
    <rPh sb="0" eb="1">
      <t>けん</t>
    </rPh>
    <phoneticPr fontId="1" type="Hiragana"/>
  </si>
  <si>
    <t>補助額（A×B）</t>
    <rPh sb="0" eb="3">
      <t>ほじょがく</t>
    </rPh>
    <phoneticPr fontId="1" type="Hiragana"/>
  </si>
  <si>
    <t>検査キット原価（PCR検査・抗原定量検査）</t>
    <rPh sb="0" eb="2">
      <t>けんさ</t>
    </rPh>
    <rPh sb="5" eb="7">
      <t>げんか</t>
    </rPh>
    <rPh sb="11" eb="13">
      <t>けんさ</t>
    </rPh>
    <rPh sb="14" eb="16">
      <t>こうげん</t>
    </rPh>
    <rPh sb="16" eb="18">
      <t>ていりょう</t>
    </rPh>
    <rPh sb="18" eb="20">
      <t>けんさ</t>
    </rPh>
    <phoneticPr fontId="1" type="Hiragana"/>
  </si>
  <si>
    <t>○上限額の範囲で、仕入れ額（税込額）×実施件数で算出</t>
    <rPh sb="1" eb="4">
      <t>じょうげんがく</t>
    </rPh>
    <rPh sb="5" eb="7">
      <t>はんい</t>
    </rPh>
    <rPh sb="9" eb="11">
      <t>しい</t>
    </rPh>
    <rPh sb="12" eb="13">
      <t>がく</t>
    </rPh>
    <rPh sb="14" eb="16">
      <t>ぜいこみ</t>
    </rPh>
    <rPh sb="16" eb="17">
      <t>がく</t>
    </rPh>
    <rPh sb="19" eb="21">
      <t>じっし</t>
    </rPh>
    <rPh sb="21" eb="23">
      <t>けんすう</t>
    </rPh>
    <rPh sb="24" eb="26">
      <t>さんしゅつ</t>
    </rPh>
    <phoneticPr fontId="1" type="Hiragana"/>
  </si>
  <si>
    <t>定着促進事業</t>
    <rPh sb="0" eb="2">
      <t>ていちゃく</t>
    </rPh>
    <rPh sb="2" eb="4">
      <t>そくしん</t>
    </rPh>
    <rPh sb="4" eb="6">
      <t>じぎょう</t>
    </rPh>
    <phoneticPr fontId="1" type="Hiragana"/>
  </si>
  <si>
    <t>一般検査事業</t>
    <rPh sb="0" eb="2">
      <t>いっぱん</t>
    </rPh>
    <rPh sb="2" eb="4">
      <t>けんさ</t>
    </rPh>
    <rPh sb="4" eb="6">
      <t>じぎょう</t>
    </rPh>
    <phoneticPr fontId="1" type="Hiragana"/>
  </si>
  <si>
    <t>事業区分</t>
    <rPh sb="0" eb="2">
      <t>じぎょう</t>
    </rPh>
    <rPh sb="2" eb="4">
      <t>くぶん</t>
    </rPh>
    <phoneticPr fontId="1" type="Hiragana"/>
  </si>
  <si>
    <t>合計額</t>
    <rPh sb="0" eb="3">
      <t>ごうけいがく</t>
    </rPh>
    <phoneticPr fontId="1" type="Hiragana"/>
  </si>
  <si>
    <t>×</t>
  </si>
  <si>
    <t>÷</t>
  </si>
  <si>
    <t>実施場所名</t>
    <rPh sb="0" eb="2">
      <t>ジッシ</t>
    </rPh>
    <rPh sb="2" eb="4">
      <t>バショ</t>
    </rPh>
    <rPh sb="4" eb="5">
      <t>メイ</t>
    </rPh>
    <phoneticPr fontId="1"/>
  </si>
  <si>
    <t>全体件数</t>
    <rPh sb="0" eb="2">
      <t>ぜんたい</t>
    </rPh>
    <rPh sb="2" eb="4">
      <t>けんすう</t>
    </rPh>
    <phoneticPr fontId="1" type="Hiragana"/>
  </si>
  <si>
    <t>●定着促進事業実施期間中の場合⇒定着促進事業と一般検査事業の按分を計算します</t>
    <rPh sb="1" eb="3">
      <t>ていちゃく</t>
    </rPh>
    <rPh sb="3" eb="5">
      <t>そくしん</t>
    </rPh>
    <rPh sb="5" eb="7">
      <t>じぎょう</t>
    </rPh>
    <rPh sb="7" eb="9">
      <t>じっし</t>
    </rPh>
    <rPh sb="9" eb="11">
      <t>きかん</t>
    </rPh>
    <rPh sb="11" eb="12">
      <t>ちゅう</t>
    </rPh>
    <rPh sb="13" eb="15">
      <t>ばあい</t>
    </rPh>
    <rPh sb="16" eb="18">
      <t>ていちゃく</t>
    </rPh>
    <rPh sb="18" eb="20">
      <t>そくしん</t>
    </rPh>
    <rPh sb="20" eb="22">
      <t>じぎょう</t>
    </rPh>
    <rPh sb="23" eb="25">
      <t>いっぱん</t>
    </rPh>
    <rPh sb="25" eb="27">
      <t>けんさ</t>
    </rPh>
    <rPh sb="27" eb="29">
      <t>じぎょう</t>
    </rPh>
    <rPh sb="30" eb="32">
      <t>あんぶん</t>
    </rPh>
    <rPh sb="33" eb="35">
      <t>けいさん</t>
    </rPh>
    <phoneticPr fontId="1" type="Hiragana"/>
  </si>
  <si>
    <t>各事業ごとの額</t>
    <rPh sb="0" eb="1">
      <t>かく</t>
    </rPh>
    <rPh sb="1" eb="3">
      <t>じぎょう</t>
    </rPh>
    <rPh sb="6" eb="7">
      <t>がく</t>
    </rPh>
    <phoneticPr fontId="1" type="Hiragana"/>
  </si>
  <si>
    <t>（１）仕入日がR4.8.28以前のキットによる検査分…①</t>
  </si>
  <si>
    <t>（２）仕入日がR4.8.29以降のキットによる検査分…②</t>
    <rPh sb="14" eb="16">
      <t>いこう</t>
    </rPh>
    <phoneticPr fontId="1" type="Hiragana"/>
  </si>
  <si>
    <t>①補助上限額</t>
    <rPh sb="1" eb="3">
      <t>ほじょ</t>
    </rPh>
    <rPh sb="3" eb="6">
      <t>じょうげんがく</t>
    </rPh>
    <phoneticPr fontId="1" type="Hiragana"/>
  </si>
  <si>
    <t>検査費用単価</t>
    <rPh sb="0" eb="2">
      <t>けんさ</t>
    </rPh>
    <rPh sb="2" eb="4">
      <t>ひよう</t>
    </rPh>
    <rPh sb="4" eb="6">
      <t>たんか</t>
    </rPh>
    <phoneticPr fontId="1" type="Hiragana"/>
  </si>
  <si>
    <t>(C)＝（A）×（B)</t>
  </si>
  <si>
    <t>PCR検査件数</t>
    <rPh sb="3" eb="5">
      <t>けんさ</t>
    </rPh>
    <rPh sb="5" eb="7">
      <t>けんすう</t>
    </rPh>
    <phoneticPr fontId="1" type="Hiragana"/>
  </si>
  <si>
    <t>小計</t>
    <rPh sb="0" eb="2">
      <t>しょうけい</t>
    </rPh>
    <phoneticPr fontId="1" type="Hiragana"/>
  </si>
  <si>
    <t>PCR等補助額＝</t>
    <rPh sb="3" eb="4">
      <t>とう</t>
    </rPh>
    <rPh sb="4" eb="7">
      <t>ほじょがく</t>
    </rPh>
    <phoneticPr fontId="1" type="Hiragana"/>
  </si>
  <si>
    <t>●　実施期間:</t>
    <rPh sb="2" eb="4">
      <t>ジッシ</t>
    </rPh>
    <rPh sb="4" eb="6">
      <t>キカン</t>
    </rPh>
    <phoneticPr fontId="1"/>
  </si>
  <si>
    <t>①無し/②有り</t>
  </si>
  <si>
    <t>様式第２号（別紙２）</t>
    <rPh sb="0" eb="2">
      <t>ようしき</t>
    </rPh>
    <rPh sb="2" eb="3">
      <t>だい</t>
    </rPh>
    <rPh sb="4" eb="5">
      <t>ごう</t>
    </rPh>
    <rPh sb="6" eb="8">
      <t>べっし</t>
    </rPh>
    <phoneticPr fontId="1" type="Hiragana"/>
  </si>
  <si>
    <t>●　一日当たりの検査件数実績が、「50件を超える」の実施場所の有無:⇒選択</t>
    <rPh sb="2" eb="5">
      <t>イチニチア</t>
    </rPh>
    <rPh sb="8" eb="10">
      <t>ケンサ</t>
    </rPh>
    <rPh sb="10" eb="12">
      <t>ケンスウ</t>
    </rPh>
    <rPh sb="12" eb="14">
      <t>ジッセキ</t>
    </rPh>
    <rPh sb="19" eb="20">
      <t>ケン</t>
    </rPh>
    <rPh sb="21" eb="22">
      <t>コ</t>
    </rPh>
    <rPh sb="26" eb="28">
      <t>ジッシ</t>
    </rPh>
    <rPh sb="28" eb="30">
      <t>バショ</t>
    </rPh>
    <rPh sb="31" eb="33">
      <t>ウム</t>
    </rPh>
    <rPh sb="35" eb="37">
      <t>センタク</t>
    </rPh>
    <phoneticPr fontId="1"/>
  </si>
  <si>
    <t>【添付資料】</t>
    <rPh sb="1" eb="3">
      <t>テンプ</t>
    </rPh>
    <rPh sb="3" eb="5">
      <t>シリョウ</t>
    </rPh>
    <phoneticPr fontId="1"/>
  </si>
  <si>
    <t>②　実施期間分の、静岡県新型コロナウイルス感染症検査無料化事業実施要領に定める「週次報告書」
　　　※週次報告書の合計は、検査件数（Ｂ）欄の合計欄と一致すること</t>
    <rPh sb="2" eb="4">
      <t>ジッシ</t>
    </rPh>
    <rPh sb="4" eb="6">
      <t>キカン</t>
    </rPh>
    <rPh sb="6" eb="7">
      <t>ブン</t>
    </rPh>
    <rPh sb="9" eb="12">
      <t>シズオカケン</t>
    </rPh>
    <rPh sb="12" eb="14">
      <t>シンガタ</t>
    </rPh>
    <rPh sb="21" eb="24">
      <t>カンセンショウ</t>
    </rPh>
    <rPh sb="24" eb="26">
      <t>ケンサ</t>
    </rPh>
    <rPh sb="26" eb="29">
      <t>ムリョウカ</t>
    </rPh>
    <rPh sb="29" eb="31">
      <t>ジギョウ</t>
    </rPh>
    <rPh sb="31" eb="33">
      <t>ジッシ</t>
    </rPh>
    <rPh sb="33" eb="35">
      <t>ヨウリョウ</t>
    </rPh>
    <rPh sb="36" eb="37">
      <t>サダ</t>
    </rPh>
    <rPh sb="40" eb="42">
      <t>シュウジ</t>
    </rPh>
    <rPh sb="42" eb="45">
      <t>ホウコクショ</t>
    </rPh>
    <rPh sb="51" eb="53">
      <t>シュウジ</t>
    </rPh>
    <rPh sb="53" eb="56">
      <t>ホウコクショ</t>
    </rPh>
    <rPh sb="57" eb="59">
      <t>ゴウケイ</t>
    </rPh>
    <rPh sb="61" eb="63">
      <t>ケンサ</t>
    </rPh>
    <rPh sb="63" eb="65">
      <t>ケンスウ</t>
    </rPh>
    <rPh sb="68" eb="69">
      <t>ラン</t>
    </rPh>
    <rPh sb="70" eb="72">
      <t>ゴウケイ</t>
    </rPh>
    <rPh sb="72" eb="73">
      <t>ラン</t>
    </rPh>
    <rPh sb="74" eb="76">
      <t>イッチ</t>
    </rPh>
    <phoneticPr fontId="1"/>
  </si>
  <si>
    <t>①　検査キットの領収書等（仕入の内容等が確認できる書類）
　　　※単価が異なるキットを仕入れ、検査に使用した場合には、それぞれのキットごとの領収書等</t>
    <rPh sb="2" eb="4">
      <t>ケンサ</t>
    </rPh>
    <rPh sb="8" eb="11">
      <t>リョウシュウショ</t>
    </rPh>
    <rPh sb="11" eb="12">
      <t>ナド</t>
    </rPh>
    <rPh sb="13" eb="15">
      <t>シイレ</t>
    </rPh>
    <rPh sb="16" eb="18">
      <t>ナイヨウ</t>
    </rPh>
    <rPh sb="18" eb="19">
      <t>トウ</t>
    </rPh>
    <rPh sb="20" eb="22">
      <t>カクニン</t>
    </rPh>
    <rPh sb="25" eb="27">
      <t>ショルイ</t>
    </rPh>
    <rPh sb="33" eb="35">
      <t>タンカ</t>
    </rPh>
    <rPh sb="36" eb="37">
      <t>コト</t>
    </rPh>
    <rPh sb="43" eb="45">
      <t>シイ</t>
    </rPh>
    <rPh sb="47" eb="49">
      <t>ケンサ</t>
    </rPh>
    <rPh sb="50" eb="52">
      <t>シヨウ</t>
    </rPh>
    <rPh sb="54" eb="56">
      <t>バアイ</t>
    </rPh>
    <rPh sb="70" eb="73">
      <t>リョウシュウショ</t>
    </rPh>
    <rPh sb="73" eb="74">
      <t>ナド</t>
    </rPh>
    <phoneticPr fontId="1"/>
  </si>
  <si>
    <t>【記入上の注意】</t>
    <rPh sb="1" eb="3">
      <t>キニュウ</t>
    </rPh>
    <rPh sb="3" eb="4">
      <t>ジョウ</t>
    </rPh>
    <rPh sb="5" eb="7">
      <t>チュウイ</t>
    </rPh>
    <phoneticPr fontId="1"/>
  </si>
  <si>
    <t>１日当たり50件を超える場合の、単価計算書提出の要否</t>
    <rPh sb="1" eb="2">
      <t>にち</t>
    </rPh>
    <rPh sb="2" eb="3">
      <t>あ</t>
    </rPh>
    <rPh sb="7" eb="8">
      <t>けん</t>
    </rPh>
    <rPh sb="9" eb="10">
      <t>こ</t>
    </rPh>
    <rPh sb="12" eb="14">
      <t>ばあい</t>
    </rPh>
    <rPh sb="16" eb="18">
      <t>たんか</t>
    </rPh>
    <rPh sb="18" eb="21">
      <t>けいさんしょ</t>
    </rPh>
    <rPh sb="21" eb="23">
      <t>ていしゅつ</t>
    </rPh>
    <rPh sb="24" eb="26">
      <t>ようひ</t>
    </rPh>
    <phoneticPr fontId="1" type="Hiragana"/>
  </si>
  <si>
    <t>「○」の場合、(１)と(２)の合計が一致</t>
    <rPh sb="4" eb="6">
      <t>ばあい</t>
    </rPh>
    <rPh sb="15" eb="17">
      <t>ごうけい</t>
    </rPh>
    <rPh sb="18" eb="20">
      <t>いっち</t>
    </rPh>
    <phoneticPr fontId="1" type="Hiragana"/>
  </si>
  <si>
    <t>(A)と(B)の低い額</t>
    <rPh sb="8" eb="9">
      <t>ひく</t>
    </rPh>
    <rPh sb="10" eb="11">
      <t>がく</t>
    </rPh>
    <phoneticPr fontId="1" type="Hiragana"/>
  </si>
  <si>
    <t>　⇒様式第２号「２各種経費等」に入力。様式第2号の（Ａ）欄は空欄にして、（Ｂ）及び（Ｃ）欄に直接入力</t>
    <rPh sb="9" eb="11">
      <t>かくしゅ</t>
    </rPh>
    <rPh sb="11" eb="13">
      <t>けいひ</t>
    </rPh>
    <rPh sb="13" eb="14">
      <t>とう</t>
    </rPh>
    <rPh sb="16" eb="18">
      <t>にゅうりょく</t>
    </rPh>
    <rPh sb="19" eb="21">
      <t>ようしき</t>
    </rPh>
    <rPh sb="21" eb="22">
      <t>だい</t>
    </rPh>
    <rPh sb="23" eb="24">
      <t>ごう</t>
    </rPh>
    <rPh sb="28" eb="29">
      <t>らん</t>
    </rPh>
    <rPh sb="30" eb="32">
      <t>くうらん</t>
    </rPh>
    <rPh sb="39" eb="40">
      <t>およ</t>
    </rPh>
    <rPh sb="44" eb="45">
      <t>らん</t>
    </rPh>
    <rPh sb="46" eb="48">
      <t>ちょくせつ</t>
    </rPh>
    <rPh sb="48" eb="50">
      <t>にゅうりょく</t>
    </rPh>
    <phoneticPr fontId="1" type="Hiragana"/>
  </si>
  <si>
    <t>（Ａ）</t>
  </si>
  <si>
    <t>「50件×営業日数×PCR検査等の割合」</t>
    <rPh sb="3" eb="4">
      <t>けん</t>
    </rPh>
    <rPh sb="5" eb="7">
      <t>えいぎょう</t>
    </rPh>
    <rPh sb="7" eb="9">
      <t>にっすう</t>
    </rPh>
    <rPh sb="13" eb="15">
      <t>けんさ</t>
    </rPh>
    <rPh sb="15" eb="16">
      <t>とう</t>
    </rPh>
    <rPh sb="17" eb="19">
      <t>わりあい</t>
    </rPh>
    <phoneticPr fontId="1" type="Hiragana"/>
  </si>
  <si>
    <t>「50件×営業日数」</t>
    <rPh sb="3" eb="4">
      <t>けん</t>
    </rPh>
    <rPh sb="5" eb="7">
      <t>えいぎょう</t>
    </rPh>
    <rPh sb="7" eb="9">
      <t>にっすう</t>
    </rPh>
    <phoneticPr fontId="1" type="Hiragana"/>
  </si>
  <si>
    <t>「実施件数－（①＋②の件数）」</t>
    <rPh sb="1" eb="3">
      <t>じっし</t>
    </rPh>
    <rPh sb="3" eb="5">
      <t>けんすう</t>
    </rPh>
    <rPh sb="11" eb="13">
      <t>けんすう</t>
    </rPh>
    <phoneticPr fontId="1" type="Hiragana"/>
  </si>
  <si>
    <t>「（100件×営業日数×PCR検査等の割合）－①の件数」、又は「実施件数－①の件数」</t>
    <rPh sb="25" eb="27">
      <t>けんすう</t>
    </rPh>
    <rPh sb="32" eb="34">
      <t>じっし</t>
    </rPh>
    <rPh sb="34" eb="36">
      <t>けんすう</t>
    </rPh>
    <phoneticPr fontId="1" type="Hiragana"/>
  </si>
  <si>
    <t>「50件×営業日数」、又は「実施件数－①の件数」</t>
    <rPh sb="3" eb="4">
      <t>けん</t>
    </rPh>
    <rPh sb="5" eb="7">
      <t>えいぎょう</t>
    </rPh>
    <rPh sb="7" eb="9">
      <t>にっすう</t>
    </rPh>
    <phoneticPr fontId="1" type="Hiragana"/>
  </si>
  <si>
    <t>※「50件を超える」⇒小数点以下を切り上げるので、例えば、一日当たりの検査件数が「50.45」の場合は、
　「50件を超える」実施場所となります</t>
    <rPh sb="4" eb="5">
      <t>けん</t>
    </rPh>
    <rPh sb="6" eb="7">
      <t>こ</t>
    </rPh>
    <rPh sb="11" eb="14">
      <t>しょうすうてん</t>
    </rPh>
    <rPh sb="14" eb="16">
      <t>いか</t>
    </rPh>
    <rPh sb="17" eb="18">
      <t>き</t>
    </rPh>
    <rPh sb="19" eb="20">
      <t>あ</t>
    </rPh>
    <rPh sb="25" eb="26">
      <t>たと</t>
    </rPh>
    <rPh sb="29" eb="31">
      <t>いちにち</t>
    </rPh>
    <rPh sb="31" eb="32">
      <t>あ</t>
    </rPh>
    <rPh sb="35" eb="37">
      <t>けんさ</t>
    </rPh>
    <rPh sb="37" eb="39">
      <t>けんすう</t>
    </rPh>
    <rPh sb="48" eb="50">
      <t>ばあい</t>
    </rPh>
    <rPh sb="57" eb="58">
      <t>けん</t>
    </rPh>
    <rPh sb="59" eb="60">
      <t>こ</t>
    </rPh>
    <rPh sb="63" eb="65">
      <t>じっし</t>
    </rPh>
    <rPh sb="65" eb="67">
      <t>ばしょ</t>
    </rPh>
    <phoneticPr fontId="1" type="Hiragana"/>
  </si>
  <si>
    <t>様式第2号（別紙２）により単価を計算して、補助額を算出</t>
    <rPh sb="0" eb="2">
      <t>ようしき</t>
    </rPh>
    <rPh sb="2" eb="3">
      <t>だい</t>
    </rPh>
    <rPh sb="4" eb="5">
      <t>ごう</t>
    </rPh>
    <rPh sb="6" eb="8">
      <t>べっし</t>
    </rPh>
    <rPh sb="13" eb="15">
      <t>たんか</t>
    </rPh>
    <rPh sb="16" eb="18">
      <t>けいさん</t>
    </rPh>
    <rPh sb="21" eb="24">
      <t>ほじょがく</t>
    </rPh>
    <rPh sb="25" eb="27">
      <t>さんしゅつ</t>
    </rPh>
    <phoneticPr fontId="1" type="Hiragana"/>
  </si>
  <si>
    <t>検査キット原価（抗原定性検査）</t>
    <rPh sb="0" eb="2">
      <t>けんさ</t>
    </rPh>
    <rPh sb="5" eb="7">
      <t>げんか</t>
    </rPh>
    <rPh sb="8" eb="10">
      <t>こうげん</t>
    </rPh>
    <rPh sb="10" eb="12">
      <t>ていせい</t>
    </rPh>
    <rPh sb="12" eb="14">
      <t>けんさ</t>
    </rPh>
    <phoneticPr fontId="1" type="Hiragana"/>
  </si>
  <si>
    <t>１　検査キット原価（PCR検査・抗原定量検査・抗原定性検査）</t>
    <rPh sb="2" eb="4">
      <t>ケンサ</t>
    </rPh>
    <rPh sb="7" eb="9">
      <t>ゲンカ</t>
    </rPh>
    <rPh sb="13" eb="15">
      <t>ケンサ</t>
    </rPh>
    <rPh sb="16" eb="18">
      <t>コウゲン</t>
    </rPh>
    <rPh sb="18" eb="20">
      <t>テイリョウ</t>
    </rPh>
    <rPh sb="20" eb="22">
      <t>ケンサ</t>
    </rPh>
    <rPh sb="23" eb="25">
      <t>コウゲン</t>
    </rPh>
    <rPh sb="25" eb="27">
      <t>テイセイ</t>
    </rPh>
    <rPh sb="27" eb="29">
      <t>ケンサ</t>
    </rPh>
    <phoneticPr fontId="1"/>
  </si>
  <si>
    <t>１検査キット原価</t>
    <rPh sb="1" eb="3">
      <t>ケンサ</t>
    </rPh>
    <rPh sb="6" eb="8">
      <t>ゲンカ</t>
    </rPh>
    <phoneticPr fontId="1"/>
  </si>
  <si>
    <t>　⇒様式第２号「１検査経キット原価に入力。様式第2号の（Ａ）欄は空欄にして、（Ｂ）及び（Ｃ）欄に直接入力</t>
    <rPh sb="9" eb="11">
      <t>けんさ</t>
    </rPh>
    <rPh sb="11" eb="12">
      <t>きょう</t>
    </rPh>
    <rPh sb="15" eb="17">
      <t>げんか</t>
    </rPh>
    <rPh sb="18" eb="20">
      <t>にゅうりょく</t>
    </rPh>
    <rPh sb="21" eb="23">
      <t>ようしき</t>
    </rPh>
    <rPh sb="23" eb="24">
      <t>だい</t>
    </rPh>
    <rPh sb="25" eb="26">
      <t>ごう</t>
    </rPh>
    <rPh sb="30" eb="31">
      <t>らん</t>
    </rPh>
    <rPh sb="32" eb="34">
      <t>くうらん</t>
    </rPh>
    <rPh sb="41" eb="42">
      <t>およ</t>
    </rPh>
    <rPh sb="46" eb="47">
      <t>らん</t>
    </rPh>
    <rPh sb="48" eb="50">
      <t>ちょくせつ</t>
    </rPh>
    <rPh sb="50" eb="52">
      <t>にゅうりょく</t>
    </rPh>
    <phoneticPr fontId="1" type="Hiragana"/>
  </si>
  <si>
    <r>
      <t xml:space="preserve">①「１日当たり50件を超える実施場所」が無い場合
</t>
    </r>
    <r>
      <rPr>
        <sz val="12"/>
        <color theme="1"/>
        <rFont val="ＭＳ ゴシック"/>
      </rPr>
      <t xml:space="preserve">　　○「実施場所名」欄　⇒『全実施場所』等と記載
</t>
    </r>
    <r>
      <rPr>
        <u/>
        <sz val="12"/>
        <color theme="1"/>
        <rFont val="ＭＳ ゴシック"/>
      </rPr>
      <t xml:space="preserve">②「１日当たり50件を超える実施場所」が１箇所でも有る場合
</t>
    </r>
    <r>
      <rPr>
        <sz val="12"/>
        <color theme="1"/>
        <rFont val="ＭＳ ゴシック"/>
      </rPr>
      <t>　　○「実施場所名」欄　⇒「50件を超える実施場所の名称」を記入し、その他の実施場所は『その他の実施場所』等と記載
　　○「検査件数（Ｂ）」「検査経費計（Ｃ）」欄　⇒「50件を超える実施場所」は、「様式第2号（別紙２）」で算出した数値を直接入力
　　　　　　　　　　　　　　　　　　　　　　　　　「その他の実施場所」は、（Ａ）に金額及び（Ｂ）に件数を入力し、自動計算で算出</t>
    </r>
    <rPh sb="39" eb="40">
      <t>アキラ</t>
    </rPh>
    <rPh sb="40" eb="42">
      <t>ジッシ</t>
    </rPh>
    <rPh sb="42" eb="44">
      <t>バショ</t>
    </rPh>
    <rPh sb="45" eb="46">
      <t>トウ</t>
    </rPh>
    <rPh sb="47" eb="49">
      <t>キサイ</t>
    </rPh>
    <rPh sb="96" eb="97">
      <t>ケン</t>
    </rPh>
    <rPh sb="98" eb="99">
      <t>コ</t>
    </rPh>
    <rPh sb="101" eb="103">
      <t>ジッシ</t>
    </rPh>
    <rPh sb="103" eb="105">
      <t>バショ</t>
    </rPh>
    <rPh sb="106" eb="108">
      <t>メイショウ</t>
    </rPh>
    <rPh sb="110" eb="112">
      <t>キニュウ</t>
    </rPh>
    <rPh sb="116" eb="117">
      <t>タ</t>
    </rPh>
    <rPh sb="118" eb="120">
      <t>ジッシ</t>
    </rPh>
    <rPh sb="120" eb="122">
      <t>バショ</t>
    </rPh>
    <rPh sb="126" eb="127">
      <t>タ</t>
    </rPh>
    <rPh sb="142" eb="144">
      <t>ケンサ</t>
    </rPh>
    <rPh sb="144" eb="146">
      <t>ケンスウ</t>
    </rPh>
    <rPh sb="151" eb="153">
      <t>ケンサ</t>
    </rPh>
    <rPh sb="153" eb="155">
      <t>ケイヒ</t>
    </rPh>
    <rPh sb="155" eb="156">
      <t>ケイ</t>
    </rPh>
    <rPh sb="160" eb="161">
      <t>ラン</t>
    </rPh>
    <rPh sb="166" eb="167">
      <t>ケン</t>
    </rPh>
    <rPh sb="168" eb="169">
      <t>コ</t>
    </rPh>
    <rPh sb="171" eb="173">
      <t>ジッシ</t>
    </rPh>
    <rPh sb="173" eb="175">
      <t>バショ</t>
    </rPh>
    <rPh sb="179" eb="181">
      <t>ヨウシキ</t>
    </rPh>
    <rPh sb="181" eb="182">
      <t>ダイ</t>
    </rPh>
    <rPh sb="183" eb="184">
      <t>ゴウ</t>
    </rPh>
    <rPh sb="185" eb="187">
      <t>ベッシ</t>
    </rPh>
    <rPh sb="191" eb="193">
      <t>サンシュツ</t>
    </rPh>
    <rPh sb="195" eb="197">
      <t>スウチ</t>
    </rPh>
    <rPh sb="198" eb="200">
      <t>チョクセツ</t>
    </rPh>
    <rPh sb="200" eb="202">
      <t>ニュウリョク</t>
    </rPh>
    <rPh sb="231" eb="232">
      <t>タ</t>
    </rPh>
    <rPh sb="233" eb="235">
      <t>ジッシ</t>
    </rPh>
    <rPh sb="235" eb="237">
      <t>バショ</t>
    </rPh>
    <rPh sb="244" eb="246">
      <t>キンガク</t>
    </rPh>
    <rPh sb="246" eb="247">
      <t>オヨ</t>
    </rPh>
    <rPh sb="252" eb="254">
      <t>ケンスウ</t>
    </rPh>
    <rPh sb="255" eb="257">
      <t>ニュウリョク</t>
    </rPh>
    <rPh sb="259" eb="261">
      <t>ジドウ</t>
    </rPh>
    <rPh sb="261" eb="263">
      <t>ケイサン</t>
    </rPh>
    <rPh sb="264" eb="266">
      <t>サンシュツ</t>
    </rPh>
    <phoneticPr fontId="1"/>
  </si>
  <si>
    <t>①　施設整備を施工した際の領収書等（数量・単価等支払いが確認できる書類）</t>
    <rPh sb="2" eb="4">
      <t>シセツ</t>
    </rPh>
    <rPh sb="4" eb="6">
      <t>セイビ</t>
    </rPh>
    <rPh sb="7" eb="9">
      <t>セコウ</t>
    </rPh>
    <rPh sb="11" eb="12">
      <t>サイ</t>
    </rPh>
    <rPh sb="13" eb="16">
      <t>リョウシュウショ</t>
    </rPh>
    <rPh sb="16" eb="17">
      <t>ナド</t>
    </rPh>
    <rPh sb="18" eb="20">
      <t>スウリョウ</t>
    </rPh>
    <rPh sb="21" eb="23">
      <t>タンカ</t>
    </rPh>
    <rPh sb="23" eb="24">
      <t>ナド</t>
    </rPh>
    <rPh sb="24" eb="26">
      <t>シハラ</t>
    </rPh>
    <rPh sb="28" eb="30">
      <t>カクニン</t>
    </rPh>
    <rPh sb="33" eb="35">
      <t>ショルイ</t>
    </rPh>
    <phoneticPr fontId="1"/>
  </si>
  <si>
    <t>検査実績件数・営業日数報告書</t>
    <rPh sb="2" eb="4">
      <t>じっせき</t>
    </rPh>
    <rPh sb="7" eb="9">
      <t>えいぎょう</t>
    </rPh>
    <rPh sb="9" eb="11">
      <t>にっすう</t>
    </rPh>
    <phoneticPr fontId="1" type="Hiragana"/>
  </si>
  <si>
    <t>（２）「実施場所（店舗・検査拠点）」ごとの無料検査の検査実績・営業日数</t>
    <rPh sb="4" eb="6">
      <t>じっし</t>
    </rPh>
    <rPh sb="6" eb="8">
      <t>ばしょ</t>
    </rPh>
    <rPh sb="9" eb="11">
      <t>てんぽ</t>
    </rPh>
    <rPh sb="12" eb="14">
      <t>けんさ</t>
    </rPh>
    <rPh sb="14" eb="16">
      <t>きょてん</t>
    </rPh>
    <rPh sb="21" eb="23">
      <t>むりょう</t>
    </rPh>
    <rPh sb="23" eb="25">
      <t>けんさ</t>
    </rPh>
    <rPh sb="26" eb="28">
      <t>けんさ</t>
    </rPh>
    <rPh sb="28" eb="30">
      <t>じっせき</t>
    </rPh>
    <phoneticPr fontId="1" type="Hiragana"/>
  </si>
  <si>
    <t>１日当たりの検査実績が50件を超える実施場所の、検査費用等計算表</t>
    <rPh sb="1" eb="2">
      <t>にち</t>
    </rPh>
    <rPh sb="2" eb="3">
      <t>あ</t>
    </rPh>
    <rPh sb="6" eb="8">
      <t>けんさ</t>
    </rPh>
    <rPh sb="8" eb="10">
      <t>じっせき</t>
    </rPh>
    <rPh sb="13" eb="14">
      <t>けん</t>
    </rPh>
    <rPh sb="15" eb="16">
      <t>こ</t>
    </rPh>
    <rPh sb="18" eb="20">
      <t>じっし</t>
    </rPh>
    <rPh sb="20" eb="22">
      <t>ばしょ</t>
    </rPh>
    <rPh sb="24" eb="26">
      <t>けんさ</t>
    </rPh>
    <rPh sb="26" eb="28">
      <t>ひよう</t>
    </rPh>
    <rPh sb="28" eb="29">
      <t>とう</t>
    </rPh>
    <rPh sb="29" eb="32">
      <t>けいさんひょう</t>
    </rPh>
    <phoneticPr fontId="1" type="Hiragana"/>
  </si>
  <si>
    <r>
      <t>③「検査キット　品目名等」</t>
    </r>
    <r>
      <rPr>
        <sz val="12"/>
        <color theme="1"/>
        <rFont val="ＭＳ ゴシック"/>
      </rPr>
      <t xml:space="preserve">
　　○単価が異なるキットを仕入れ、検査に使用した場合には、それぞれのキットごとに品目名等を記載</t>
    </r>
    <rPh sb="2" eb="4">
      <t>ケンサ</t>
    </rPh>
    <rPh sb="8" eb="11">
      <t>ヒンモクメイ</t>
    </rPh>
    <rPh sb="11" eb="12">
      <t>トウ</t>
    </rPh>
    <rPh sb="54" eb="57">
      <t>ヒンモクメイ</t>
    </rPh>
    <rPh sb="57" eb="58">
      <t>トウ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</si>
</sst>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_ "/>
    <numFmt numFmtId="177" formatCode="m&quot;月&quot;d&quot;日&quot;;@"/>
    <numFmt numFmtId="178" formatCode="0.00_ "/>
  </numFmts>
  <fonts count="21">
    <font>
      <sz val="11"/>
      <color theme="1"/>
      <name val="游ゴシック"/>
      <family val="3"/>
      <scheme val="minor"/>
    </font>
    <font>
      <sz val="6"/>
      <color auto="1"/>
      <name val="游ゴシック"/>
      <family val="3"/>
    </font>
    <font>
      <sz val="12"/>
      <color theme="1"/>
      <name val="ＭＳ ゴシック"/>
      <family val="3"/>
    </font>
    <font>
      <sz val="11"/>
      <color theme="1"/>
      <name val="游ゴシック"/>
      <family val="3"/>
      <scheme val="minor"/>
    </font>
    <font>
      <sz val="11"/>
      <color theme="1"/>
      <name val="ＭＳ ゴシック"/>
      <family val="3"/>
    </font>
    <font>
      <sz val="16"/>
      <color theme="1"/>
      <name val="ＭＳ ゴシック"/>
      <family val="3"/>
    </font>
    <font>
      <u/>
      <sz val="12"/>
      <color theme="1"/>
      <name val="ＭＳ ゴシック"/>
      <family val="3"/>
    </font>
    <font>
      <sz val="10"/>
      <color theme="1"/>
      <name val="ＭＳ ゴシック"/>
      <family val="3"/>
    </font>
    <font>
      <sz val="12"/>
      <color theme="1"/>
      <name val="HG丸ｺﾞｼｯｸM-PRO"/>
      <family val="3"/>
    </font>
    <font>
      <sz val="16"/>
      <color theme="1"/>
      <name val="HG丸ｺﾞｼｯｸM-PRO"/>
      <family val="3"/>
    </font>
    <font>
      <b/>
      <sz val="16"/>
      <color theme="1"/>
      <name val="HG丸ｺﾞｼｯｸM-PRO"/>
      <family val="3"/>
    </font>
    <font>
      <sz val="11"/>
      <color theme="1"/>
      <name val="HG丸ｺﾞｼｯｸM-PRO"/>
      <family val="3"/>
    </font>
    <font>
      <b/>
      <sz val="16"/>
      <color theme="0"/>
      <name val="HG丸ｺﾞｼｯｸM-PRO"/>
      <family val="3"/>
    </font>
    <font>
      <b/>
      <sz val="11"/>
      <color theme="0"/>
      <name val="HG丸ｺﾞｼｯｸM-PRO"/>
      <family val="3"/>
    </font>
    <font>
      <b/>
      <sz val="12"/>
      <color theme="0"/>
      <name val="HG丸ｺﾞｼｯｸM-PRO"/>
      <family val="3"/>
    </font>
    <font>
      <sz val="11"/>
      <color theme="1"/>
      <name val="ＭＳ Ｐゴシック"/>
      <family val="3"/>
    </font>
    <font>
      <sz val="14"/>
      <color theme="1"/>
      <name val="HG丸ｺﾞｼｯｸM-PRO"/>
      <family val="3"/>
    </font>
    <font>
      <b/>
      <sz val="11"/>
      <color theme="0"/>
      <name val="ＭＳ Ｐゴシック"/>
      <family val="3"/>
    </font>
    <font>
      <sz val="12"/>
      <color theme="1"/>
      <name val="ＭＳ Ｐゴシック"/>
      <family val="3"/>
    </font>
    <font>
      <sz val="9"/>
      <color theme="1"/>
      <name val="ＭＳ Ｐゴシック"/>
      <family val="3"/>
    </font>
    <font>
      <sz val="10"/>
      <color theme="1"/>
      <name val="ＭＳ Ｐゴシック"/>
      <family val="3"/>
    </font>
  </fonts>
  <fills count="9">
    <fill>
      <patternFill patternType="none"/>
    </fill>
    <fill>
      <patternFill patternType="gray125"/>
    </fill>
    <fill>
      <patternFill patternType="solid">
        <fgColor rgb="FFFFE69A"/>
        <bgColor indexed="64"/>
      </patternFill>
    </fill>
    <fill>
      <patternFill patternType="solid">
        <fgColor rgb="FFFFC000"/>
        <bgColor indexed="64"/>
      </patternFill>
    </fill>
    <fill>
      <patternFill patternType="solid">
        <fgColor rgb="FFD4F3B5"/>
        <bgColor indexed="64"/>
      </patternFill>
    </fill>
    <fill>
      <patternFill patternType="solid">
        <fgColor theme="5" tint="0.6"/>
        <bgColor indexed="64"/>
      </patternFill>
    </fill>
    <fill>
      <patternFill patternType="solid">
        <fgColor theme="0" tint="-0.14000000000000001"/>
        <bgColor indexed="64"/>
      </patternFill>
    </fill>
    <fill>
      <patternFill patternType="solid">
        <fgColor theme="3"/>
        <bgColor indexed="64"/>
      </patternFill>
    </fill>
    <fill>
      <patternFill patternType="solid">
        <fgColor theme="9" tint="0.8"/>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dotted">
        <color indexed="64"/>
      </top>
      <bottom/>
      <diagonal/>
    </border>
    <border>
      <left style="dotted">
        <color indexed="64"/>
      </left>
      <right/>
      <top/>
      <bottom style="dotted">
        <color indexed="64"/>
      </bottom>
      <diagonal/>
    </border>
    <border>
      <left/>
      <right/>
      <top style="dotted">
        <color indexed="64"/>
      </top>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right style="dotted">
        <color indexed="64"/>
      </right>
      <top style="dotted">
        <color indexed="64"/>
      </top>
      <bottom/>
      <diagonal/>
    </border>
    <border>
      <left/>
      <right style="dotted">
        <color indexed="64"/>
      </right>
      <top/>
      <bottom style="dotted">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270">
    <xf numFmtId="0" fontId="0" fillId="0" borderId="0" xfId="0">
      <alignment vertical="center"/>
    </xf>
    <xf numFmtId="0" fontId="2" fillId="0" borderId="0" xfId="0" applyFont="1">
      <alignment vertical="center"/>
    </xf>
    <xf numFmtId="38" fontId="2" fillId="0" borderId="0" xfId="1" applyFont="1">
      <alignment vertical="center"/>
    </xf>
    <xf numFmtId="0" fontId="4" fillId="0" borderId="0" xfId="0" applyFont="1">
      <alignment vertical="center"/>
    </xf>
    <xf numFmtId="0" fontId="5" fillId="0" borderId="0" xfId="0" applyFont="1" applyAlignment="1">
      <alignment horizontal="left" vertical="center"/>
    </xf>
    <xf numFmtId="0" fontId="5" fillId="0" borderId="0" xfId="0" applyFont="1" applyBorder="1" applyAlignment="1">
      <alignment horizontal="center" vertical="center"/>
    </xf>
    <xf numFmtId="0" fontId="2" fillId="0" borderId="0" xfId="0" applyFont="1" applyAlignment="1">
      <alignment horizontal="left" vertical="center"/>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3" borderId="2" xfId="0" applyFont="1" applyFill="1" applyBorder="1" applyAlignment="1">
      <alignment horizontal="center"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3" borderId="1" xfId="0" applyFont="1" applyFill="1" applyBorder="1">
      <alignment vertical="center"/>
    </xf>
    <xf numFmtId="0" fontId="2" fillId="2" borderId="1" xfId="0" applyFont="1" applyFill="1" applyBorder="1">
      <alignment vertical="center"/>
    </xf>
    <xf numFmtId="0" fontId="2" fillId="3" borderId="1" xfId="0" applyFont="1" applyFill="1" applyBorder="1" applyAlignment="1">
      <alignment horizontal="center" vertical="center"/>
    </xf>
    <xf numFmtId="0" fontId="2" fillId="3" borderId="9"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2" borderId="1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3" borderId="9" xfId="0" applyFont="1" applyFill="1" applyBorder="1" applyAlignment="1">
      <alignment horizontal="center" vertical="center"/>
    </xf>
    <xf numFmtId="0" fontId="2" fillId="2" borderId="1" xfId="0" applyFont="1" applyFill="1" applyBorder="1" applyAlignment="1">
      <alignment horizontal="left" vertical="center" shrinkToFit="1"/>
    </xf>
    <xf numFmtId="0" fontId="2" fillId="2" borderId="1" xfId="0" applyFont="1" applyFill="1" applyBorder="1" applyAlignment="1">
      <alignment horizontal="center" vertical="center" wrapText="1" shrinkToFit="1"/>
    </xf>
    <xf numFmtId="0" fontId="2" fillId="2" borderId="1" xfId="0" applyFont="1" applyFill="1" applyBorder="1" applyAlignment="1">
      <alignment horizontal="center" vertical="center" shrinkToFit="1"/>
    </xf>
    <xf numFmtId="0" fontId="2" fillId="4" borderId="2"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Alignment="1">
      <alignment horizontal="center" vertical="center"/>
    </xf>
    <xf numFmtId="0" fontId="2" fillId="4" borderId="9"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4" xfId="0" applyFont="1" applyFill="1" applyBorder="1" applyAlignment="1">
      <alignment horizontal="left" vertical="center" wrapText="1"/>
    </xf>
    <xf numFmtId="38" fontId="2" fillId="0" borderId="0" xfId="1" applyFont="1" applyAlignment="1">
      <alignment horizontal="center" vertical="center"/>
    </xf>
    <xf numFmtId="0" fontId="2" fillId="5" borderId="1" xfId="0" applyFont="1" applyFill="1" applyBorder="1" applyAlignment="1">
      <alignment horizontal="center" vertical="center"/>
    </xf>
    <xf numFmtId="38" fontId="2" fillId="0" borderId="1" xfId="1" applyFont="1" applyBorder="1">
      <alignment vertical="center"/>
    </xf>
    <xf numFmtId="38" fontId="2" fillId="4" borderId="1" xfId="1" applyFont="1" applyFill="1" applyBorder="1">
      <alignment vertical="center"/>
    </xf>
    <xf numFmtId="0" fontId="2" fillId="0" borderId="1" xfId="0" applyFont="1" applyBorder="1">
      <alignment vertical="center"/>
    </xf>
    <xf numFmtId="0" fontId="2" fillId="4" borderId="1" xfId="0" applyFont="1" applyFill="1" applyBorder="1">
      <alignment vertical="center"/>
    </xf>
    <xf numFmtId="38" fontId="2" fillId="0" borderId="2" xfId="1" applyFont="1" applyBorder="1">
      <alignment vertical="center"/>
    </xf>
    <xf numFmtId="38" fontId="2" fillId="6" borderId="1" xfId="1" applyFont="1" applyFill="1" applyBorder="1">
      <alignment vertical="center"/>
    </xf>
    <xf numFmtId="38" fontId="2" fillId="3" borderId="1" xfId="1" applyFont="1" applyFill="1" applyBorder="1">
      <alignment vertical="center"/>
    </xf>
    <xf numFmtId="176" fontId="2" fillId="0" borderId="0" xfId="1" applyNumberFormat="1" applyFont="1" applyFill="1" applyBorder="1">
      <alignment vertical="center"/>
    </xf>
    <xf numFmtId="38" fontId="2" fillId="0" borderId="9" xfId="1" applyFont="1" applyBorder="1">
      <alignment vertical="center"/>
    </xf>
    <xf numFmtId="0" fontId="2" fillId="3" borderId="15"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38" fontId="2" fillId="0" borderId="2" xfId="1" applyFont="1" applyBorder="1" applyAlignment="1">
      <alignment horizontal="left" vertical="center" shrinkToFit="1"/>
    </xf>
    <xf numFmtId="38" fontId="2" fillId="4" borderId="1" xfId="1" applyFont="1" applyFill="1" applyBorder="1" applyAlignment="1">
      <alignment horizontal="center" vertical="center" wrapText="1" shrinkToFit="1"/>
    </xf>
    <xf numFmtId="38" fontId="2" fillId="4" borderId="3" xfId="1" applyFont="1" applyFill="1" applyBorder="1" applyAlignment="1">
      <alignment horizontal="center" vertical="center" wrapText="1" shrinkToFit="1"/>
    </xf>
    <xf numFmtId="38" fontId="2" fillId="4" borderId="5" xfId="1" applyFont="1" applyFill="1" applyBorder="1" applyAlignment="1">
      <alignment horizontal="center" vertical="center" wrapText="1" shrinkToFit="1"/>
    </xf>
    <xf numFmtId="38" fontId="2" fillId="4" borderId="2" xfId="1" applyFont="1" applyFill="1" applyBorder="1" applyAlignment="1">
      <alignment horizontal="center" vertical="center" shrinkToFit="1"/>
    </xf>
    <xf numFmtId="38" fontId="2" fillId="0" borderId="15" xfId="1" applyFont="1" applyBorder="1">
      <alignment vertical="center"/>
    </xf>
    <xf numFmtId="0" fontId="2" fillId="2" borderId="10"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38" fontId="2" fillId="0" borderId="9" xfId="1" applyFont="1" applyBorder="1" applyAlignment="1">
      <alignment horizontal="left" vertical="center" shrinkToFit="1"/>
    </xf>
    <xf numFmtId="38" fontId="2" fillId="4" borderId="1" xfId="1" applyFont="1" applyFill="1" applyBorder="1" applyAlignment="1">
      <alignment horizontal="center" vertical="center" shrinkToFit="1"/>
    </xf>
    <xf numFmtId="38" fontId="2" fillId="4" borderId="10" xfId="1" applyFont="1" applyFill="1" applyBorder="1" applyAlignment="1">
      <alignment horizontal="center" vertical="center" wrapText="1" shrinkToFit="1"/>
    </xf>
    <xf numFmtId="38" fontId="2" fillId="4" borderId="11" xfId="1" applyFont="1" applyFill="1" applyBorder="1" applyAlignment="1">
      <alignment horizontal="center" vertical="center" wrapText="1" shrinkToFit="1"/>
    </xf>
    <xf numFmtId="38" fontId="2" fillId="4" borderId="9" xfId="1" applyFont="1" applyFill="1" applyBorder="1" applyAlignment="1">
      <alignment horizontal="center" vertical="center" shrinkToFit="1"/>
    </xf>
    <xf numFmtId="38" fontId="2" fillId="2" borderId="1" xfId="1" applyFont="1" applyFill="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38" fontId="2" fillId="0" borderId="0" xfId="1" applyFont="1" applyBorder="1" applyAlignment="1">
      <alignment horizontal="center" vertical="center"/>
    </xf>
    <xf numFmtId="38" fontId="2" fillId="4" borderId="12" xfId="1" applyFont="1" applyFill="1" applyBorder="1" applyAlignment="1">
      <alignment horizontal="center" vertical="center" wrapText="1" shrinkToFit="1"/>
    </xf>
    <xf numFmtId="38" fontId="2" fillId="4" borderId="14" xfId="1" applyFont="1" applyFill="1" applyBorder="1" applyAlignment="1">
      <alignment horizontal="center" vertical="center" wrapText="1" shrinkToFit="1"/>
    </xf>
    <xf numFmtId="38" fontId="2" fillId="4" borderId="15" xfId="1"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38" fontId="2" fillId="0" borderId="15" xfId="1" applyFont="1" applyBorder="1" applyAlignment="1">
      <alignment horizontal="left" vertical="center" shrinkToFit="1"/>
    </xf>
    <xf numFmtId="0" fontId="2" fillId="4" borderId="3" xfId="0" applyFont="1" applyFill="1" applyBorder="1" applyAlignment="1">
      <alignment horizontal="center" vertical="center" wrapText="1" shrinkToFit="1"/>
    </xf>
    <xf numFmtId="0" fontId="2" fillId="4" borderId="5" xfId="0" applyFont="1" applyFill="1" applyBorder="1" applyAlignment="1">
      <alignment horizontal="center" vertical="center" shrinkToFit="1"/>
    </xf>
    <xf numFmtId="38" fontId="2" fillId="4" borderId="2" xfId="1" applyFont="1" applyFill="1" applyBorder="1">
      <alignment vertical="center"/>
    </xf>
    <xf numFmtId="38" fontId="2" fillId="3" borderId="2" xfId="1" applyFont="1" applyFill="1" applyBorder="1">
      <alignment vertical="center"/>
    </xf>
    <xf numFmtId="0" fontId="2" fillId="4" borderId="10" xfId="0" applyFont="1" applyFill="1" applyBorder="1" applyAlignment="1">
      <alignment horizontal="center" vertical="center" wrapText="1" shrinkToFit="1"/>
    </xf>
    <xf numFmtId="0" fontId="2" fillId="4" borderId="11" xfId="0" applyFont="1" applyFill="1" applyBorder="1" applyAlignment="1">
      <alignment horizontal="center" vertical="center" shrinkToFit="1"/>
    </xf>
    <xf numFmtId="38" fontId="2" fillId="4" borderId="9" xfId="1" applyFont="1" applyFill="1" applyBorder="1">
      <alignment vertical="center"/>
    </xf>
    <xf numFmtId="38" fontId="2" fillId="3" borderId="9" xfId="1" applyFont="1" applyFill="1" applyBorder="1">
      <alignment vertical="center"/>
    </xf>
    <xf numFmtId="0" fontId="2" fillId="4" borderId="12" xfId="0" applyFont="1" applyFill="1" applyBorder="1" applyAlignment="1">
      <alignment horizontal="center" vertical="center" wrapText="1" shrinkToFit="1"/>
    </xf>
    <xf numFmtId="0" fontId="2" fillId="4" borderId="14" xfId="0" applyFont="1" applyFill="1" applyBorder="1" applyAlignment="1">
      <alignment horizontal="center" vertical="center" shrinkToFit="1"/>
    </xf>
    <xf numFmtId="38" fontId="2" fillId="4" borderId="15" xfId="1" applyFont="1" applyFill="1" applyBorder="1">
      <alignment vertical="center"/>
    </xf>
    <xf numFmtId="38" fontId="2" fillId="3" borderId="15" xfId="1" applyFont="1" applyFill="1" applyBorder="1">
      <alignment vertical="center"/>
    </xf>
    <xf numFmtId="0" fontId="2" fillId="4" borderId="3" xfId="0" applyFont="1" applyFill="1" applyBorder="1" applyAlignment="1">
      <alignment horizontal="center" vertical="center" shrinkToFit="1"/>
    </xf>
    <xf numFmtId="0" fontId="2" fillId="4" borderId="8" xfId="0" applyFont="1" applyFill="1" applyBorder="1" applyAlignment="1">
      <alignment horizontal="center" vertical="center" shrinkToFit="1"/>
    </xf>
    <xf numFmtId="0" fontId="2" fillId="4" borderId="10" xfId="0" applyFont="1" applyFill="1" applyBorder="1" applyAlignment="1">
      <alignment horizontal="center" vertical="center" shrinkToFit="1"/>
    </xf>
    <xf numFmtId="38" fontId="2" fillId="0" borderId="16" xfId="1" applyFont="1" applyBorder="1" applyAlignment="1">
      <alignment horizontal="left" vertical="center"/>
    </xf>
    <xf numFmtId="0" fontId="2" fillId="4" borderId="15" xfId="0" applyFont="1" applyFill="1" applyBorder="1" applyAlignment="1">
      <alignment horizontal="center" vertical="center"/>
    </xf>
    <xf numFmtId="0" fontId="2" fillId="4" borderId="12" xfId="0" applyFont="1" applyFill="1" applyBorder="1" applyAlignment="1">
      <alignment horizontal="center" vertical="center" shrinkToFit="1"/>
    </xf>
    <xf numFmtId="38" fontId="2" fillId="0" borderId="17" xfId="1" applyFont="1" applyBorder="1" applyAlignment="1">
      <alignment horizontal="left" vertical="center"/>
    </xf>
    <xf numFmtId="38" fontId="7" fillId="2" borderId="1" xfId="1" applyFont="1" applyFill="1" applyBorder="1" applyAlignment="1">
      <alignment horizontal="center" vertical="center" wrapText="1" shrinkToFit="1"/>
    </xf>
    <xf numFmtId="0" fontId="2" fillId="4" borderId="1" xfId="0" applyFont="1" applyFill="1" applyBorder="1" applyAlignment="1">
      <alignment horizontal="center" vertical="center"/>
    </xf>
    <xf numFmtId="38" fontId="7" fillId="4" borderId="6" xfId="1" applyFont="1" applyFill="1" applyBorder="1" applyAlignment="1">
      <alignment horizontal="center" vertical="center" wrapText="1" shrinkToFit="1"/>
    </xf>
    <xf numFmtId="38" fontId="2" fillId="4" borderId="8" xfId="1" applyFont="1" applyFill="1" applyBorder="1" applyAlignment="1">
      <alignment horizontal="center" vertical="center" wrapText="1" shrinkToFit="1"/>
    </xf>
    <xf numFmtId="0" fontId="2" fillId="3" borderId="15" xfId="0" applyFont="1" applyFill="1" applyBorder="1" applyAlignment="1">
      <alignment horizontal="center" vertical="center" wrapText="1"/>
    </xf>
    <xf numFmtId="0" fontId="2" fillId="4" borderId="6" xfId="0" applyFont="1" applyFill="1" applyBorder="1" applyAlignment="1">
      <alignment horizontal="center" vertical="center" wrapText="1" shrinkToFit="1"/>
    </xf>
    <xf numFmtId="38" fontId="2" fillId="0" borderId="10" xfId="1" applyFont="1" applyFill="1" applyBorder="1">
      <alignment vertical="center"/>
    </xf>
    <xf numFmtId="38" fontId="2" fillId="0" borderId="0" xfId="1" applyFont="1" applyBorder="1">
      <alignment vertical="center"/>
    </xf>
    <xf numFmtId="0" fontId="2" fillId="4" borderId="6" xfId="0" applyFont="1" applyFill="1" applyBorder="1" applyAlignment="1">
      <alignment horizontal="center" vertical="center" shrinkToFit="1"/>
    </xf>
    <xf numFmtId="38" fontId="2" fillId="0" borderId="18" xfId="1" applyFont="1" applyBorder="1" applyAlignment="1">
      <alignment horizontal="left" vertical="center"/>
    </xf>
    <xf numFmtId="38" fontId="2" fillId="0" borderId="0" xfId="1" applyFont="1" applyAlignment="1">
      <alignment horizontal="left" vertical="center"/>
    </xf>
    <xf numFmtId="0" fontId="8" fillId="0" borderId="0" xfId="0" applyFont="1">
      <alignment vertical="center"/>
    </xf>
    <xf numFmtId="0" fontId="8" fillId="0" borderId="0" xfId="0" applyFont="1" applyAlignment="1">
      <alignment horizontal="center" vertical="center"/>
    </xf>
    <xf numFmtId="0" fontId="9" fillId="0" borderId="0" xfId="0" applyFont="1">
      <alignment vertical="center"/>
    </xf>
    <xf numFmtId="0" fontId="10" fillId="0" borderId="0" xfId="0" applyFont="1" applyAlignment="1">
      <alignment horizontal="center" vertical="center"/>
    </xf>
    <xf numFmtId="0" fontId="11" fillId="0" borderId="0" xfId="0" applyFont="1" applyAlignment="1">
      <alignment horizontal="justify" vertical="center"/>
    </xf>
    <xf numFmtId="0" fontId="10" fillId="0" borderId="0" xfId="0" applyFont="1" applyBorder="1" applyAlignment="1">
      <alignment horizontal="center" vertical="center"/>
    </xf>
    <xf numFmtId="0" fontId="11" fillId="0" borderId="0" xfId="0" applyFont="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11" fillId="0" borderId="0" xfId="0" applyFont="1">
      <alignment vertical="center"/>
    </xf>
    <xf numFmtId="0" fontId="12" fillId="7" borderId="0" xfId="0" applyFont="1" applyFill="1">
      <alignment vertical="center"/>
    </xf>
    <xf numFmtId="0" fontId="12" fillId="0" borderId="0" xfId="0" applyFont="1" applyFill="1">
      <alignment vertical="center"/>
    </xf>
    <xf numFmtId="0" fontId="11" fillId="2" borderId="2" xfId="0" applyFont="1" applyFill="1" applyBorder="1" applyAlignment="1">
      <alignment horizontal="center" vertical="center"/>
    </xf>
    <xf numFmtId="177" fontId="11" fillId="2" borderId="2" xfId="0" applyNumberFormat="1" applyFont="1" applyFill="1" applyBorder="1" applyAlignment="1">
      <alignment horizontal="center" vertical="center" shrinkToFit="1"/>
    </xf>
    <xf numFmtId="177" fontId="11" fillId="0" borderId="2" xfId="0" applyNumberFormat="1" applyFont="1" applyBorder="1" applyAlignment="1">
      <alignment horizontal="center" vertical="center"/>
    </xf>
    <xf numFmtId="0" fontId="8" fillId="4" borderId="1" xfId="0" applyFont="1" applyFill="1" applyBorder="1" applyAlignment="1">
      <alignment horizontal="center" vertical="center"/>
    </xf>
    <xf numFmtId="0" fontId="12" fillId="7" borderId="11" xfId="0" applyFont="1" applyFill="1" applyBorder="1">
      <alignment vertical="center"/>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0" borderId="1" xfId="0" applyNumberFormat="1" applyFont="1" applyBorder="1" applyAlignment="1">
      <alignment horizontal="center" vertical="center" shrinkToFit="1"/>
    </xf>
    <xf numFmtId="0" fontId="2" fillId="2" borderId="21" xfId="0" applyFont="1" applyFill="1" applyBorder="1">
      <alignment vertical="center"/>
    </xf>
    <xf numFmtId="0" fontId="2" fillId="2" borderId="22" xfId="0" applyFont="1" applyFill="1" applyBorder="1">
      <alignment vertical="center"/>
    </xf>
    <xf numFmtId="0" fontId="13" fillId="7" borderId="0" xfId="0" applyFont="1" applyFill="1">
      <alignment vertical="center"/>
    </xf>
    <xf numFmtId="0" fontId="13" fillId="0" borderId="0" xfId="0" applyFont="1" applyFill="1">
      <alignment vertical="center"/>
    </xf>
    <xf numFmtId="0" fontId="11" fillId="2" borderId="9" xfId="0" applyFont="1" applyFill="1" applyBorder="1" applyAlignment="1">
      <alignment horizontal="center" vertical="center"/>
    </xf>
    <xf numFmtId="177" fontId="11" fillId="2" borderId="9" xfId="0" applyNumberFormat="1" applyFont="1" applyFill="1" applyBorder="1" applyAlignment="1">
      <alignment horizontal="center" vertical="center" shrinkToFit="1"/>
    </xf>
    <xf numFmtId="177" fontId="11" fillId="0" borderId="9" xfId="0" applyNumberFormat="1" applyFont="1" applyBorder="1" applyAlignment="1">
      <alignment horizontal="center" vertical="center"/>
    </xf>
    <xf numFmtId="177" fontId="11" fillId="0" borderId="2" xfId="0" applyNumberFormat="1" applyFont="1" applyBorder="1" applyAlignment="1">
      <alignment horizontal="left" vertical="center" shrinkToFit="1"/>
    </xf>
    <xf numFmtId="177" fontId="11" fillId="0" borderId="9" xfId="0" applyNumberFormat="1" applyFont="1" applyBorder="1" applyAlignment="1">
      <alignment horizontal="left" vertical="center" shrinkToFit="1"/>
    </xf>
    <xf numFmtId="0" fontId="11" fillId="0" borderId="9" xfId="0" applyFont="1" applyBorder="1" applyAlignment="1">
      <alignment horizontal="left" vertical="center" shrinkToFit="1"/>
    </xf>
    <xf numFmtId="0" fontId="8" fillId="0" borderId="1" xfId="0" applyFont="1" applyBorder="1" applyAlignment="1">
      <alignment horizontal="center" vertical="center"/>
    </xf>
    <xf numFmtId="0" fontId="8" fillId="0" borderId="0" xfId="0" applyFont="1" applyBorder="1" applyAlignment="1">
      <alignment vertical="center" wrapText="1"/>
    </xf>
    <xf numFmtId="0" fontId="11" fillId="2" borderId="1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9" xfId="0" applyFont="1" applyFill="1" applyBorder="1" applyAlignment="1">
      <alignment horizontal="center" vertical="center" shrinkToFit="1"/>
    </xf>
    <xf numFmtId="0" fontId="11" fillId="4" borderId="9" xfId="0" applyFont="1" applyFill="1" applyBorder="1" applyAlignment="1">
      <alignment horizontal="center" vertical="center"/>
    </xf>
    <xf numFmtId="0" fontId="8" fillId="0" borderId="1" xfId="0" applyFont="1" applyBorder="1">
      <alignment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13" fillId="7" borderId="0" xfId="0" applyFont="1" applyFill="1" applyAlignment="1">
      <alignment horizontal="center" vertical="center"/>
    </xf>
    <xf numFmtId="0" fontId="13" fillId="0" borderId="0" xfId="0" applyFont="1" applyFill="1" applyAlignment="1">
      <alignment horizontal="center" vertical="center"/>
    </xf>
    <xf numFmtId="0" fontId="11" fillId="2" borderId="15" xfId="0" applyFont="1" applyFill="1" applyBorder="1" applyAlignment="1">
      <alignment horizontal="center" vertical="center"/>
    </xf>
    <xf numFmtId="177" fontId="11" fillId="2" borderId="15" xfId="0" applyNumberFormat="1" applyFont="1" applyFill="1" applyBorder="1" applyAlignment="1">
      <alignment horizontal="center" vertical="center" shrinkToFit="1"/>
    </xf>
    <xf numFmtId="177" fontId="11" fillId="0" borderId="15" xfId="0" applyNumberFormat="1" applyFont="1" applyBorder="1" applyAlignment="1">
      <alignment horizontal="center" vertical="center"/>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177" fontId="11" fillId="0" borderId="15" xfId="0" applyNumberFormat="1" applyFont="1" applyBorder="1" applyAlignment="1">
      <alignment horizontal="left" vertical="center" shrinkToFit="1"/>
    </xf>
    <xf numFmtId="0" fontId="11" fillId="0" borderId="15" xfId="0" applyFont="1" applyBorder="1" applyAlignment="1">
      <alignment horizontal="left" vertical="center" shrinkToFi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shrinkToFit="1"/>
    </xf>
    <xf numFmtId="38" fontId="11" fillId="0" borderId="1" xfId="1" applyFont="1" applyBorder="1">
      <alignment vertical="center"/>
    </xf>
    <xf numFmtId="38" fontId="11" fillId="4" borderId="1" xfId="1" applyFont="1" applyFill="1" applyBorder="1">
      <alignment vertical="center"/>
    </xf>
    <xf numFmtId="0" fontId="12" fillId="0" borderId="11" xfId="0" applyFont="1" applyFill="1" applyBorder="1">
      <alignment vertical="center"/>
    </xf>
    <xf numFmtId="0" fontId="11" fillId="2" borderId="3" xfId="0" applyFont="1" applyFill="1" applyBorder="1" applyAlignment="1">
      <alignment horizontal="center" vertical="center" wrapText="1" shrinkToFit="1"/>
    </xf>
    <xf numFmtId="0" fontId="11" fillId="2" borderId="5" xfId="0" applyFont="1" applyFill="1" applyBorder="1" applyAlignment="1">
      <alignment horizontal="center" vertical="center" wrapText="1" shrinkToFit="1"/>
    </xf>
    <xf numFmtId="38" fontId="11" fillId="0" borderId="6" xfId="1" applyFont="1" applyBorder="1">
      <alignment vertical="center"/>
    </xf>
    <xf numFmtId="38" fontId="2" fillId="0" borderId="21" xfId="1" applyFont="1" applyBorder="1" applyAlignment="1">
      <alignment horizontal="center" vertical="center"/>
    </xf>
    <xf numFmtId="38" fontId="2" fillId="0" borderId="22" xfId="1" applyFont="1" applyBorder="1" applyAlignment="1">
      <alignment horizontal="center" vertical="center"/>
    </xf>
    <xf numFmtId="0" fontId="11" fillId="2" borderId="3" xfId="0" applyFont="1" applyFill="1" applyBorder="1" applyAlignment="1">
      <alignment horizontal="center" vertical="center"/>
    </xf>
    <xf numFmtId="0" fontId="11" fillId="2" borderId="5"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5" xfId="0" applyFont="1" applyFill="1" applyBorder="1" applyAlignment="1">
      <alignment horizontal="center" vertical="center"/>
    </xf>
    <xf numFmtId="38" fontId="11" fillId="4" borderId="6" xfId="1" applyFont="1" applyFill="1" applyBorder="1">
      <alignment vertical="center"/>
    </xf>
    <xf numFmtId="38" fontId="11" fillId="4" borderId="2" xfId="1" applyFont="1" applyFill="1" applyBorder="1">
      <alignment vertical="center"/>
    </xf>
    <xf numFmtId="38" fontId="11" fillId="4" borderId="23" xfId="1" applyFont="1" applyFill="1" applyBorder="1">
      <alignment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38" fontId="11" fillId="4" borderId="23" xfId="1" applyFont="1" applyFill="1" applyBorder="1" applyAlignment="1">
      <alignment horizontal="center" vertical="center" shrinkToFit="1"/>
    </xf>
    <xf numFmtId="0" fontId="2" fillId="0" borderId="24" xfId="0" applyFont="1" applyBorder="1" applyAlignment="1">
      <alignment horizontal="center" vertical="center"/>
    </xf>
    <xf numFmtId="0" fontId="11" fillId="0" borderId="25" xfId="0" applyFont="1" applyBorder="1">
      <alignment vertical="center"/>
    </xf>
    <xf numFmtId="0" fontId="11" fillId="3" borderId="6" xfId="0" applyFont="1" applyFill="1" applyBorder="1" applyAlignment="1">
      <alignment vertical="center" wrapText="1"/>
    </xf>
    <xf numFmtId="0" fontId="11" fillId="3" borderId="7" xfId="0" applyFont="1" applyFill="1" applyBorder="1" applyAlignment="1">
      <alignment vertical="center" wrapText="1"/>
    </xf>
    <xf numFmtId="0" fontId="11" fillId="3" borderId="8" xfId="0" applyFont="1" applyFill="1" applyBorder="1" applyAlignment="1">
      <alignment horizontal="center" vertical="center" wrapText="1"/>
    </xf>
    <xf numFmtId="0" fontId="11" fillId="0" borderId="1" xfId="0" applyFont="1" applyBorder="1">
      <alignment vertical="center"/>
    </xf>
    <xf numFmtId="0" fontId="8" fillId="4" borderId="15" xfId="0" applyFont="1" applyFill="1" applyBorder="1">
      <alignment vertical="center"/>
    </xf>
    <xf numFmtId="0" fontId="8" fillId="0" borderId="26" xfId="0" applyFont="1" applyBorder="1" applyAlignment="1">
      <alignment vertical="center" shrinkToFit="1"/>
    </xf>
    <xf numFmtId="178" fontId="11" fillId="4" borderId="1" xfId="0" applyNumberFormat="1" applyFont="1" applyFill="1" applyBorder="1">
      <alignment vertical="center"/>
    </xf>
    <xf numFmtId="0" fontId="8" fillId="4" borderId="1" xfId="0" applyFont="1" applyFill="1" applyBorder="1">
      <alignment vertical="center"/>
    </xf>
    <xf numFmtId="0" fontId="8" fillId="0" borderId="0" xfId="0" applyFont="1" applyBorder="1" applyAlignment="1">
      <alignment vertical="center" shrinkToFit="1"/>
    </xf>
    <xf numFmtId="0" fontId="14" fillId="7" borderId="0" xfId="0" applyFont="1" applyFill="1" applyAlignment="1">
      <alignment horizontal="center" vertical="center"/>
    </xf>
    <xf numFmtId="0" fontId="14" fillId="0" borderId="0" xfId="0" applyFont="1" applyFill="1" applyAlignment="1">
      <alignment horizontal="center" vertical="center"/>
    </xf>
    <xf numFmtId="0" fontId="11" fillId="3" borderId="1" xfId="0" applyFont="1" applyFill="1" applyBorder="1" applyAlignment="1">
      <alignment horizontal="center" vertical="center" wrapText="1"/>
    </xf>
    <xf numFmtId="0" fontId="15" fillId="0" borderId="0" xfId="0" applyFont="1">
      <alignment vertical="center"/>
    </xf>
    <xf numFmtId="0" fontId="16" fillId="0" borderId="0" xfId="0" applyFont="1">
      <alignment vertical="center"/>
    </xf>
    <xf numFmtId="0" fontId="17" fillId="7" borderId="0" xfId="0" applyFont="1" applyFill="1" applyBorder="1">
      <alignment vertical="center"/>
    </xf>
    <xf numFmtId="0" fontId="15" fillId="2" borderId="1" xfId="0" applyFont="1" applyFill="1" applyBorder="1">
      <alignment vertical="center"/>
    </xf>
    <xf numFmtId="0" fontId="15" fillId="2" borderId="1" xfId="0" applyFont="1" applyFill="1" applyBorder="1" applyAlignment="1">
      <alignment vertical="center" wrapText="1"/>
    </xf>
    <xf numFmtId="0" fontId="15" fillId="4" borderId="1" xfId="0" applyFont="1" applyFill="1" applyBorder="1" applyAlignment="1">
      <alignment horizontal="center" vertical="center" wrapText="1"/>
    </xf>
    <xf numFmtId="0" fontId="15" fillId="4" borderId="1" xfId="0" applyFont="1" applyFill="1" applyBorder="1" applyAlignment="1">
      <alignment horizontal="center" vertical="center"/>
    </xf>
    <xf numFmtId="0" fontId="15" fillId="4" borderId="1" xfId="0" applyFont="1" applyFill="1" applyBorder="1">
      <alignment vertical="center"/>
    </xf>
    <xf numFmtId="38" fontId="15" fillId="0" borderId="1" xfId="1" applyFont="1" applyBorder="1">
      <alignment vertical="center"/>
    </xf>
    <xf numFmtId="0" fontId="15" fillId="0" borderId="0" xfId="0" applyFont="1" applyBorder="1" applyAlignment="1">
      <alignment horizontal="right" vertical="center"/>
    </xf>
    <xf numFmtId="0" fontId="17" fillId="7" borderId="27" xfId="0" applyFont="1" applyFill="1" applyBorder="1">
      <alignment vertical="center"/>
    </xf>
    <xf numFmtId="0" fontId="15" fillId="0" borderId="16" xfId="0" applyFont="1" applyBorder="1" applyAlignment="1">
      <alignment horizontal="center" vertical="center"/>
    </xf>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wrapText="1" shrinkToFit="1"/>
    </xf>
    <xf numFmtId="38" fontId="15" fillId="4" borderId="1" xfId="1" applyFont="1" applyFill="1" applyBorder="1">
      <alignment vertical="center"/>
    </xf>
    <xf numFmtId="38" fontId="15" fillId="2" borderId="1" xfId="1" applyFont="1" applyFill="1" applyBorder="1">
      <alignment vertical="center"/>
    </xf>
    <xf numFmtId="38" fontId="15" fillId="4" borderId="2" xfId="1" applyFont="1" applyFill="1" applyBorder="1">
      <alignment vertical="center"/>
    </xf>
    <xf numFmtId="0" fontId="15" fillId="0" borderId="18" xfId="0" applyFont="1" applyBorder="1" applyAlignment="1">
      <alignment horizontal="center" vertical="center"/>
    </xf>
    <xf numFmtId="38" fontId="15" fillId="2" borderId="2" xfId="1" applyFont="1" applyFill="1" applyBorder="1">
      <alignment vertical="center"/>
    </xf>
    <xf numFmtId="38" fontId="15" fillId="4" borderId="9" xfId="1" applyFont="1" applyFill="1" applyBorder="1">
      <alignment vertical="center"/>
    </xf>
    <xf numFmtId="0" fontId="15" fillId="2" borderId="15" xfId="0" applyFont="1" applyFill="1" applyBorder="1" applyAlignment="1">
      <alignment horizontal="center" vertical="center"/>
    </xf>
    <xf numFmtId="0" fontId="15" fillId="0" borderId="0" xfId="0" applyFont="1" applyFill="1" applyAlignment="1">
      <alignment horizontal="center" vertical="center"/>
    </xf>
    <xf numFmtId="0" fontId="15" fillId="4" borderId="2" xfId="0" applyFont="1" applyFill="1" applyBorder="1" applyAlignment="1">
      <alignment horizontal="center" vertical="center"/>
    </xf>
    <xf numFmtId="0" fontId="15" fillId="2" borderId="2" xfId="0" applyFont="1" applyFill="1" applyBorder="1">
      <alignment vertical="center"/>
    </xf>
    <xf numFmtId="0" fontId="15" fillId="4" borderId="2" xfId="0" applyFont="1" applyFill="1" applyBorder="1">
      <alignment vertical="center"/>
    </xf>
    <xf numFmtId="38" fontId="15" fillId="0" borderId="0" xfId="0" applyNumberFormat="1" applyFont="1" applyFill="1" applyBorder="1">
      <alignment vertical="center"/>
    </xf>
    <xf numFmtId="38" fontId="15" fillId="2" borderId="15" xfId="1" applyFont="1" applyFill="1" applyBorder="1">
      <alignment vertical="center"/>
    </xf>
    <xf numFmtId="38" fontId="15" fillId="2" borderId="2" xfId="1" applyFont="1" applyFill="1" applyBorder="1" applyAlignment="1">
      <alignment horizontal="right" vertical="center"/>
    </xf>
    <xf numFmtId="0" fontId="18" fillId="2" borderId="1" xfId="0" applyFont="1" applyFill="1" applyBorder="1" applyAlignment="1">
      <alignment horizontal="center" vertical="center"/>
    </xf>
    <xf numFmtId="0" fontId="15" fillId="4" borderId="9" xfId="0" applyFont="1" applyFill="1" applyBorder="1" applyAlignment="1">
      <alignment horizontal="center" vertical="center"/>
    </xf>
    <xf numFmtId="0" fontId="15" fillId="2" borderId="9" xfId="0" applyFont="1" applyFill="1" applyBorder="1">
      <alignment vertical="center"/>
    </xf>
    <xf numFmtId="0" fontId="15" fillId="4" borderId="9" xfId="0" applyFont="1" applyFill="1" applyBorder="1">
      <alignment vertical="center"/>
    </xf>
    <xf numFmtId="0" fontId="15" fillId="0" borderId="0" xfId="0" applyFont="1" applyFill="1" applyBorder="1">
      <alignment vertical="center"/>
    </xf>
    <xf numFmtId="38" fontId="15" fillId="2" borderId="1" xfId="1" applyFont="1" applyFill="1" applyBorder="1" applyAlignment="1">
      <alignment horizontal="center" vertical="center"/>
    </xf>
    <xf numFmtId="38" fontId="15" fillId="4" borderId="9" xfId="1" applyFont="1" applyFill="1" applyBorder="1" applyAlignment="1">
      <alignment horizontal="center" vertical="center"/>
    </xf>
    <xf numFmtId="38" fontId="15" fillId="2" borderId="9" xfId="1" applyFont="1" applyFill="1" applyBorder="1" applyAlignment="1">
      <alignment horizontal="right" vertical="center"/>
    </xf>
    <xf numFmtId="38" fontId="15" fillId="2" borderId="1" xfId="1" applyFont="1" applyFill="1" applyBorder="1" applyAlignment="1"/>
    <xf numFmtId="0" fontId="15" fillId="4" borderId="15" xfId="0" applyFont="1" applyFill="1" applyBorder="1" applyAlignment="1">
      <alignment horizontal="center" vertical="center"/>
    </xf>
    <xf numFmtId="38" fontId="15" fillId="2" borderId="15" xfId="1" applyFont="1" applyFill="1" applyBorder="1" applyAlignment="1">
      <alignment horizontal="center" vertical="center"/>
    </xf>
    <xf numFmtId="0" fontId="16" fillId="0" borderId="0" xfId="0" applyFont="1" applyAlignment="1">
      <alignment horizontal="center" vertical="center"/>
    </xf>
    <xf numFmtId="0" fontId="15" fillId="0" borderId="16" xfId="0" applyFont="1" applyBorder="1" applyAlignment="1">
      <alignment horizontal="left" vertical="center" shrinkToFit="1"/>
    </xf>
    <xf numFmtId="0" fontId="15" fillId="0" borderId="17" xfId="0" applyFont="1" applyBorder="1" applyAlignment="1">
      <alignment horizontal="left" vertical="center" shrinkToFit="1"/>
    </xf>
    <xf numFmtId="0" fontId="15" fillId="8" borderId="1" xfId="0" applyFont="1" applyFill="1" applyBorder="1" applyAlignment="1">
      <alignment horizontal="center" vertical="center"/>
    </xf>
    <xf numFmtId="0" fontId="15" fillId="8" borderId="1" xfId="0" applyFont="1" applyFill="1" applyBorder="1" applyAlignment="1">
      <alignment vertical="center" shrinkToFit="1"/>
    </xf>
    <xf numFmtId="0" fontId="19" fillId="8" borderId="1" xfId="0" applyFont="1" applyFill="1" applyBorder="1" applyAlignment="1">
      <alignment vertical="center" wrapText="1" shrinkToFit="1"/>
    </xf>
    <xf numFmtId="0" fontId="15" fillId="8" borderId="1" xfId="0" applyFont="1" applyFill="1" applyBorder="1">
      <alignment vertical="center"/>
    </xf>
    <xf numFmtId="176" fontId="15" fillId="2" borderId="28" xfId="0" applyNumberFormat="1" applyFont="1" applyFill="1" applyBorder="1" applyAlignment="1">
      <alignment horizontal="right" vertical="center"/>
    </xf>
    <xf numFmtId="176" fontId="15" fillId="2" borderId="29" xfId="0" applyNumberFormat="1" applyFont="1" applyFill="1" applyBorder="1" applyAlignment="1">
      <alignment horizontal="right" vertical="center"/>
    </xf>
    <xf numFmtId="0" fontId="15" fillId="8" borderId="1" xfId="0" applyFont="1" applyFill="1" applyBorder="1" applyAlignment="1">
      <alignment vertical="center" wrapText="1" shrinkToFit="1"/>
    </xf>
    <xf numFmtId="0" fontId="15" fillId="3" borderId="1" xfId="0" applyFont="1" applyFill="1" applyBorder="1" applyAlignment="1">
      <alignment horizontal="center" vertical="center"/>
    </xf>
    <xf numFmtId="0" fontId="15" fillId="3" borderId="1" xfId="0" applyFont="1" applyFill="1" applyBorder="1" applyAlignment="1">
      <alignment horizontal="center" vertical="center" wrapText="1" shrinkToFit="1"/>
    </xf>
    <xf numFmtId="0" fontId="15" fillId="0" borderId="0" xfId="0" applyFont="1" applyAlignment="1">
      <alignment horizontal="right" vertical="center"/>
    </xf>
    <xf numFmtId="176" fontId="15" fillId="2" borderId="30" xfId="0" applyNumberFormat="1" applyFont="1" applyFill="1" applyBorder="1" applyAlignment="1">
      <alignment horizontal="right" vertical="center"/>
    </xf>
    <xf numFmtId="176" fontId="15" fillId="2" borderId="31" xfId="0" applyNumberFormat="1" applyFont="1" applyFill="1" applyBorder="1" applyAlignment="1">
      <alignment horizontal="right" vertical="center"/>
    </xf>
    <xf numFmtId="38" fontId="15" fillId="4" borderId="15" xfId="1" applyFont="1" applyFill="1" applyBorder="1" applyAlignment="1">
      <alignment horizontal="center" vertical="center"/>
    </xf>
    <xf numFmtId="0" fontId="20" fillId="0" borderId="0" xfId="0" applyFont="1" applyBorder="1" applyAlignment="1">
      <alignment vertical="center" wrapText="1"/>
    </xf>
    <xf numFmtId="0" fontId="15" fillId="0" borderId="0" xfId="0" applyFont="1" applyBorder="1" applyAlignment="1">
      <alignment vertical="center" wrapText="1"/>
    </xf>
    <xf numFmtId="176" fontId="15" fillId="2" borderId="32" xfId="0" applyNumberFormat="1" applyFont="1" applyFill="1" applyBorder="1" applyAlignment="1">
      <alignment horizontal="right" vertical="center"/>
    </xf>
    <xf numFmtId="176" fontId="15" fillId="2" borderId="33" xfId="0" applyNumberFormat="1" applyFont="1" applyFill="1" applyBorder="1" applyAlignment="1">
      <alignment horizontal="right" vertical="center"/>
    </xf>
    <xf numFmtId="176" fontId="15" fillId="0" borderId="0" xfId="0" applyNumberFormat="1" applyFont="1" applyBorder="1" applyAlignment="1">
      <alignment horizontal="center" vertical="center"/>
    </xf>
    <xf numFmtId="0" fontId="18" fillId="3" borderId="1" xfId="0" applyFont="1" applyFill="1" applyBorder="1" applyAlignment="1">
      <alignment horizontal="center" vertical="center"/>
    </xf>
    <xf numFmtId="0" fontId="15" fillId="0" borderId="18" xfId="0" applyFont="1" applyBorder="1" applyAlignment="1">
      <alignment horizontal="left" vertical="center" shrinkToFit="1"/>
    </xf>
    <xf numFmtId="0" fontId="0" fillId="0" borderId="0" xfId="0" applyBorder="1" applyAlignment="1">
      <alignment horizontal="center" vertical="center"/>
    </xf>
    <xf numFmtId="0" fontId="0" fillId="0" borderId="0" xfId="0" applyAlignment="1">
      <alignment horizontal="center" vertical="center"/>
    </xf>
  </cellXfs>
  <cellStyles count="2">
    <cellStyle name="標準" xfId="0" builtinId="0"/>
    <cellStyle name="桁区切り" xfId="1" builtinId="6"/>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D69"/>
  <sheetViews>
    <sheetView tabSelected="1" zoomScale="85" zoomScaleNormal="85" zoomScaleSheetLayoutView="55" workbookViewId="0">
      <selection activeCell="F4" sqref="F4"/>
    </sheetView>
  </sheetViews>
  <sheetFormatPr defaultRowHeight="20.25" customHeight="1"/>
  <cols>
    <col min="1" max="6" width="5.125" style="1" customWidth="1"/>
    <col min="7" max="12" width="5.125" style="2" customWidth="1"/>
    <col min="13" max="26" width="5.125" style="1" customWidth="1"/>
    <col min="27" max="27" width="5.25" style="1" customWidth="1"/>
    <col min="28" max="16383" width="5.125" style="1" customWidth="1"/>
    <col min="16384" max="16384" width="9" style="1" customWidth="1"/>
  </cols>
  <sheetData>
    <row r="1" spans="1:29" s="1" customFormat="1" ht="24.75" customHeight="1">
      <c r="A1" s="4" t="s">
        <v>24</v>
      </c>
      <c r="B1" s="6"/>
      <c r="C1" s="6"/>
      <c r="D1" s="6"/>
      <c r="E1" s="1"/>
      <c r="F1" s="1"/>
      <c r="G1" s="2"/>
      <c r="H1" s="2"/>
      <c r="I1" s="2"/>
      <c r="J1" s="2"/>
      <c r="K1" s="2"/>
      <c r="L1" s="2"/>
      <c r="M1" s="1"/>
      <c r="N1" s="1"/>
      <c r="O1" s="1"/>
      <c r="P1" s="1"/>
      <c r="Q1" s="1"/>
      <c r="R1" s="1"/>
      <c r="S1" s="1"/>
      <c r="T1" s="1"/>
      <c r="U1" s="1"/>
      <c r="V1" s="1"/>
      <c r="W1" s="1"/>
      <c r="X1" s="1"/>
      <c r="Y1" s="1"/>
      <c r="Z1" s="1"/>
      <c r="AA1" s="1"/>
      <c r="AB1" s="1"/>
      <c r="AC1" s="1"/>
    </row>
    <row r="2" spans="1:29" s="1" customFormat="1" ht="28.5" customHeight="1">
      <c r="A2" s="5" t="s">
        <v>17</v>
      </c>
      <c r="B2" s="5"/>
      <c r="C2" s="5"/>
      <c r="D2" s="5"/>
      <c r="E2" s="5"/>
      <c r="F2" s="5"/>
      <c r="G2" s="5"/>
      <c r="H2" s="5"/>
      <c r="I2" s="5"/>
      <c r="J2" s="5"/>
      <c r="K2" s="5"/>
      <c r="L2" s="5"/>
      <c r="M2" s="5"/>
      <c r="N2" s="5"/>
      <c r="O2" s="5"/>
      <c r="P2" s="5"/>
      <c r="Q2" s="5"/>
      <c r="R2" s="5"/>
      <c r="S2" s="5"/>
      <c r="T2" s="5"/>
      <c r="U2" s="5"/>
      <c r="V2" s="5"/>
      <c r="W2" s="5"/>
      <c r="X2" s="5"/>
      <c r="Y2" s="5"/>
      <c r="Z2" s="5"/>
      <c r="AA2" s="5"/>
      <c r="AB2" s="5"/>
      <c r="AC2" s="5"/>
    </row>
    <row r="3" spans="1:29" s="1" customFormat="1" ht="20.25" customHeight="1">
      <c r="A3" s="6"/>
      <c r="B3" s="6"/>
      <c r="C3" s="6"/>
      <c r="D3" s="1"/>
      <c r="E3" s="1"/>
      <c r="F3" s="1"/>
      <c r="G3" s="2"/>
      <c r="H3" s="2"/>
      <c r="I3" s="2"/>
      <c r="J3" s="2"/>
      <c r="K3" s="2"/>
      <c r="L3" s="2"/>
      <c r="M3" s="1"/>
      <c r="N3" s="1"/>
      <c r="O3" s="1"/>
      <c r="P3" s="1"/>
      <c r="Q3" s="1"/>
      <c r="R3" s="1"/>
      <c r="S3" s="1"/>
      <c r="T3" s="1"/>
      <c r="U3" s="1"/>
      <c r="V3" s="1"/>
      <c r="W3" s="1"/>
      <c r="X3" s="1"/>
      <c r="Y3" s="1"/>
      <c r="Z3" s="1"/>
      <c r="AA3" s="1"/>
      <c r="AB3" s="1"/>
      <c r="AC3" s="1"/>
    </row>
    <row r="4" spans="1:29" s="1" customFormat="1" ht="20.25" customHeight="1">
      <c r="A4" s="6"/>
      <c r="B4" s="1" t="s">
        <v>115</v>
      </c>
      <c r="C4" s="1"/>
      <c r="D4" s="1"/>
      <c r="E4" s="42" t="s">
        <v>27</v>
      </c>
      <c r="F4" s="50"/>
      <c r="G4" s="50" t="s">
        <v>28</v>
      </c>
      <c r="H4" s="50"/>
      <c r="I4" s="50" t="s">
        <v>4</v>
      </c>
      <c r="J4" s="50"/>
      <c r="K4" s="50" t="s">
        <v>21</v>
      </c>
      <c r="L4" s="42" t="s">
        <v>3</v>
      </c>
      <c r="M4" s="42" t="s">
        <v>27</v>
      </c>
      <c r="N4" s="50"/>
      <c r="O4" s="50" t="s">
        <v>28</v>
      </c>
      <c r="P4" s="50"/>
      <c r="Q4" s="50" t="s">
        <v>4</v>
      </c>
      <c r="R4" s="50"/>
      <c r="S4" s="50" t="s">
        <v>21</v>
      </c>
      <c r="T4" s="1"/>
      <c r="U4" s="1"/>
      <c r="V4" s="1"/>
      <c r="W4" s="1"/>
      <c r="X4" s="1"/>
      <c r="Y4" s="1"/>
      <c r="Z4" s="1"/>
      <c r="AA4" s="1"/>
      <c r="AB4" s="1"/>
      <c r="AC4" s="1"/>
    </row>
    <row r="5" spans="1:29" s="1" customFormat="1" ht="20.25" customHeight="1">
      <c r="A5" s="6"/>
      <c r="B5" s="1"/>
      <c r="C5" s="1"/>
      <c r="D5" s="1"/>
      <c r="E5" s="42"/>
      <c r="F5" s="50"/>
      <c r="G5" s="50"/>
      <c r="H5" s="50"/>
      <c r="I5" s="50"/>
      <c r="J5" s="50"/>
      <c r="K5" s="50"/>
      <c r="L5" s="42"/>
      <c r="M5" s="42"/>
      <c r="N5" s="50"/>
      <c r="O5" s="50"/>
      <c r="P5" s="50"/>
      <c r="Q5" s="50"/>
      <c r="R5" s="50"/>
      <c r="S5" s="50"/>
      <c r="T5" s="1"/>
      <c r="U5" s="1"/>
      <c r="V5" s="1"/>
      <c r="W5" s="1"/>
      <c r="X5" s="1"/>
      <c r="Y5" s="1"/>
      <c r="Z5" s="1"/>
      <c r="AA5" s="1"/>
      <c r="AB5" s="1"/>
      <c r="AC5" s="1"/>
    </row>
    <row r="6" spans="1:29" s="1" customFormat="1" ht="20.25" customHeight="1">
      <c r="A6" s="6"/>
      <c r="B6" s="1" t="s">
        <v>118</v>
      </c>
      <c r="C6" s="1"/>
      <c r="D6" s="1"/>
      <c r="E6" s="42"/>
      <c r="F6" s="50"/>
      <c r="G6" s="50"/>
      <c r="H6" s="50"/>
      <c r="I6" s="50"/>
      <c r="J6" s="50"/>
      <c r="K6" s="50"/>
      <c r="L6" s="42"/>
      <c r="M6" s="42"/>
      <c r="N6" s="50"/>
      <c r="O6" s="1"/>
      <c r="P6" s="1"/>
      <c r="Q6" s="103" t="s">
        <v>116</v>
      </c>
      <c r="R6" s="106"/>
      <c r="S6" s="106"/>
      <c r="T6" s="106"/>
      <c r="U6" s="106"/>
      <c r="V6" s="106"/>
      <c r="W6" s="106"/>
      <c r="X6" s="106"/>
      <c r="Y6" s="106"/>
      <c r="Z6" s="116"/>
      <c r="AA6" s="117"/>
      <c r="AB6" s="1"/>
      <c r="AC6" s="1"/>
    </row>
    <row r="7" spans="1:29" s="1" customFormat="1" ht="20.25" customHeight="1">
      <c r="A7" s="6"/>
      <c r="B7" s="6"/>
      <c r="C7" s="6"/>
      <c r="D7" s="1"/>
      <c r="E7" s="1"/>
      <c r="F7" s="1"/>
      <c r="G7" s="1"/>
      <c r="H7" s="2"/>
      <c r="I7" s="2"/>
      <c r="J7" s="2"/>
      <c r="K7" s="2"/>
      <c r="L7" s="2"/>
      <c r="M7" s="2"/>
      <c r="N7" s="1"/>
      <c r="O7" s="1"/>
      <c r="P7" s="2"/>
      <c r="Q7" s="2"/>
      <c r="R7" s="2"/>
      <c r="S7" s="2"/>
      <c r="T7" s="2"/>
      <c r="U7" s="2"/>
      <c r="V7" s="1"/>
      <c r="W7" s="1"/>
      <c r="X7" s="1"/>
      <c r="Y7" s="1"/>
      <c r="Z7" s="1"/>
      <c r="AA7" s="1"/>
      <c r="AB7" s="1"/>
      <c r="AC7" s="1"/>
    </row>
    <row r="8" spans="1:29" s="1" customFormat="1" ht="20.25" customHeight="1">
      <c r="A8" s="6"/>
      <c r="B8" s="6" t="s">
        <v>136</v>
      </c>
      <c r="C8" s="1"/>
      <c r="D8" s="1"/>
      <c r="E8" s="1"/>
      <c r="F8" s="1"/>
      <c r="G8" s="2"/>
      <c r="H8" s="2"/>
      <c r="I8" s="2"/>
      <c r="J8" s="2"/>
      <c r="K8" s="2"/>
      <c r="L8" s="2"/>
      <c r="M8" s="1"/>
      <c r="N8" s="1"/>
      <c r="O8" s="1"/>
      <c r="P8" s="1"/>
      <c r="Q8" s="1"/>
      <c r="R8" s="1"/>
      <c r="S8" s="1"/>
      <c r="T8" s="1"/>
      <c r="U8" s="1"/>
      <c r="V8" s="1"/>
      <c r="W8" s="1"/>
      <c r="X8" s="1"/>
      <c r="Y8" s="1"/>
      <c r="Z8" s="1"/>
      <c r="AA8" s="1"/>
      <c r="AB8" s="1"/>
      <c r="AC8" s="1"/>
    </row>
    <row r="9" spans="1:29" s="1" customFormat="1" ht="20.25" customHeight="1">
      <c r="A9" s="6"/>
      <c r="B9" s="7" t="s">
        <v>46</v>
      </c>
      <c r="C9" s="7"/>
      <c r="D9" s="36" t="s">
        <v>10</v>
      </c>
      <c r="E9" s="36"/>
      <c r="F9" s="51" t="s">
        <v>103</v>
      </c>
      <c r="G9" s="51"/>
      <c r="H9" s="51"/>
      <c r="I9" s="38" t="s">
        <v>33</v>
      </c>
      <c r="J9" s="38"/>
      <c r="K9" s="38"/>
      <c r="L9" s="38"/>
      <c r="M9" s="38"/>
      <c r="N9" s="38"/>
      <c r="O9" s="38"/>
      <c r="P9" s="38"/>
      <c r="Q9" s="38"/>
      <c r="R9" s="38"/>
      <c r="S9" s="38"/>
      <c r="T9" s="38"/>
      <c r="U9" s="108" t="s">
        <v>40</v>
      </c>
      <c r="V9" s="108"/>
      <c r="W9" s="108"/>
      <c r="X9" s="108"/>
      <c r="Y9" s="108"/>
      <c r="Z9" s="108"/>
      <c r="AA9" s="108"/>
      <c r="AB9" s="108"/>
      <c r="AC9" s="108"/>
    </row>
    <row r="10" spans="1:29" s="1" customFormat="1" ht="25.5" customHeight="1">
      <c r="A10" s="6"/>
      <c r="B10" s="7"/>
      <c r="C10" s="7"/>
      <c r="D10" s="36"/>
      <c r="E10" s="36"/>
      <c r="F10" s="51"/>
      <c r="G10" s="51"/>
      <c r="H10" s="51"/>
      <c r="I10" s="62" t="s">
        <v>32</v>
      </c>
      <c r="J10" s="70"/>
      <c r="K10" s="70"/>
      <c r="L10" s="85"/>
      <c r="M10" s="62" t="s">
        <v>36</v>
      </c>
      <c r="N10" s="70"/>
      <c r="O10" s="70"/>
      <c r="P10" s="70"/>
      <c r="Q10" s="85"/>
      <c r="R10" s="107" t="s">
        <v>5</v>
      </c>
      <c r="S10" s="107"/>
      <c r="T10" s="107"/>
      <c r="U10" s="109" t="s">
        <v>37</v>
      </c>
      <c r="V10" s="109"/>
      <c r="W10" s="109"/>
      <c r="X10" s="112" t="s">
        <v>43</v>
      </c>
      <c r="Y10" s="115"/>
      <c r="Z10" s="115"/>
      <c r="AA10" s="115" t="s">
        <v>30</v>
      </c>
      <c r="AB10" s="115"/>
      <c r="AC10" s="115"/>
    </row>
    <row r="11" spans="1:29" s="1" customFormat="1" ht="20.25" customHeight="1">
      <c r="A11" s="6"/>
      <c r="B11" s="7"/>
      <c r="C11" s="7"/>
      <c r="D11" s="36"/>
      <c r="E11" s="36"/>
      <c r="F11" s="51"/>
      <c r="G11" s="51"/>
      <c r="H11" s="51"/>
      <c r="I11" s="63"/>
      <c r="J11" s="71"/>
      <c r="K11" s="71"/>
      <c r="L11" s="86"/>
      <c r="M11" s="63"/>
      <c r="N11" s="71"/>
      <c r="O11" s="71"/>
      <c r="P11" s="71"/>
      <c r="Q11" s="86"/>
      <c r="R11" s="107"/>
      <c r="S11" s="107"/>
      <c r="T11" s="107"/>
      <c r="U11" s="110" t="s">
        <v>38</v>
      </c>
      <c r="V11" s="110"/>
      <c r="W11" s="110"/>
      <c r="X11" s="101" t="s">
        <v>39</v>
      </c>
      <c r="Y11" s="101"/>
      <c r="Z11" s="101"/>
      <c r="AA11" s="101" t="s">
        <v>111</v>
      </c>
      <c r="AB11" s="101"/>
      <c r="AC11" s="101"/>
    </row>
    <row r="12" spans="1:29" s="1" customFormat="1" ht="20.25" customHeight="1">
      <c r="A12" s="6"/>
      <c r="B12" s="8" t="s">
        <v>8</v>
      </c>
      <c r="C12" s="8"/>
      <c r="D12" s="37" t="s">
        <v>44</v>
      </c>
      <c r="E12" s="38"/>
      <c r="F12" s="52"/>
      <c r="G12" s="52"/>
      <c r="H12" s="52"/>
      <c r="I12" s="64"/>
      <c r="J12" s="72"/>
      <c r="K12" s="72"/>
      <c r="L12" s="87"/>
      <c r="M12" s="64"/>
      <c r="N12" s="72"/>
      <c r="O12" s="72"/>
      <c r="P12" s="72"/>
      <c r="Q12" s="87"/>
      <c r="R12" s="52"/>
      <c r="S12" s="52"/>
      <c r="T12" s="52"/>
      <c r="U12" s="52"/>
      <c r="V12" s="52"/>
      <c r="W12" s="52"/>
      <c r="X12" s="52"/>
      <c r="Y12" s="52"/>
      <c r="Z12" s="52"/>
      <c r="AA12" s="52">
        <f>U12*X12</f>
        <v>0</v>
      </c>
      <c r="AB12" s="52"/>
      <c r="AC12" s="52"/>
    </row>
    <row r="13" spans="1:29" s="1" customFormat="1" ht="20.25" customHeight="1">
      <c r="A13" s="6"/>
      <c r="B13" s="8"/>
      <c r="C13" s="8"/>
      <c r="D13" s="37"/>
      <c r="E13" s="37"/>
      <c r="F13" s="52"/>
      <c r="G13" s="52"/>
      <c r="H13" s="52"/>
      <c r="I13" s="64"/>
      <c r="J13" s="72"/>
      <c r="K13" s="72"/>
      <c r="L13" s="87"/>
      <c r="M13" s="64"/>
      <c r="N13" s="72"/>
      <c r="O13" s="72"/>
      <c r="P13" s="72"/>
      <c r="Q13" s="87"/>
      <c r="R13" s="52"/>
      <c r="S13" s="52"/>
      <c r="T13" s="52"/>
      <c r="U13" s="52"/>
      <c r="V13" s="52"/>
      <c r="W13" s="52"/>
      <c r="X13" s="52"/>
      <c r="Y13" s="52"/>
      <c r="Z13" s="52"/>
      <c r="AA13" s="52">
        <f>U13*X13</f>
        <v>0</v>
      </c>
      <c r="AB13" s="52"/>
      <c r="AC13" s="52"/>
    </row>
    <row r="14" spans="1:29" s="1" customFormat="1" ht="20.25" customHeight="1">
      <c r="A14" s="6"/>
      <c r="B14" s="8"/>
      <c r="C14" s="8"/>
      <c r="D14" s="38"/>
      <c r="E14" s="38"/>
      <c r="F14" s="52"/>
      <c r="G14" s="52"/>
      <c r="H14" s="52"/>
      <c r="I14" s="64"/>
      <c r="J14" s="72"/>
      <c r="K14" s="72"/>
      <c r="L14" s="87"/>
      <c r="M14" s="64"/>
      <c r="N14" s="72"/>
      <c r="O14" s="72"/>
      <c r="P14" s="72"/>
      <c r="Q14" s="87"/>
      <c r="R14" s="52"/>
      <c r="S14" s="52"/>
      <c r="T14" s="52"/>
      <c r="U14" s="52"/>
      <c r="V14" s="52"/>
      <c r="W14" s="52"/>
      <c r="X14" s="52"/>
      <c r="Y14" s="52"/>
      <c r="Z14" s="52"/>
      <c r="AA14" s="52">
        <f>U14*X14</f>
        <v>0</v>
      </c>
      <c r="AB14" s="52"/>
      <c r="AC14" s="52"/>
    </row>
    <row r="15" spans="1:29" s="1" customFormat="1" ht="20.25" customHeight="1">
      <c r="A15" s="6"/>
      <c r="B15" s="8"/>
      <c r="C15" s="8"/>
      <c r="D15" s="38"/>
      <c r="E15" s="38"/>
      <c r="F15" s="53"/>
      <c r="G15" s="53"/>
      <c r="H15" s="53"/>
      <c r="I15" s="65" t="s">
        <v>20</v>
      </c>
      <c r="J15" s="73"/>
      <c r="K15" s="73"/>
      <c r="L15" s="73"/>
      <c r="M15" s="73"/>
      <c r="N15" s="73"/>
      <c r="O15" s="73"/>
      <c r="P15" s="73"/>
      <c r="Q15" s="73"/>
      <c r="R15" s="73"/>
      <c r="S15" s="73"/>
      <c r="T15" s="73"/>
      <c r="U15" s="73"/>
      <c r="V15" s="73"/>
      <c r="W15" s="73"/>
      <c r="X15" s="53">
        <f>SUM(X12:Z14)</f>
        <v>0</v>
      </c>
      <c r="Y15" s="53"/>
      <c r="Z15" s="53"/>
      <c r="AA15" s="53">
        <f>SUM(AA12:AC14)</f>
        <v>0</v>
      </c>
      <c r="AB15" s="53"/>
      <c r="AC15" s="53"/>
    </row>
    <row r="16" spans="1:29" s="1" customFormat="1" ht="20.25" customHeight="1">
      <c r="A16" s="6"/>
      <c r="B16" s="8"/>
      <c r="C16" s="8"/>
      <c r="D16" s="37" t="s">
        <v>1</v>
      </c>
      <c r="E16" s="38"/>
      <c r="F16" s="52"/>
      <c r="G16" s="52"/>
      <c r="H16" s="52"/>
      <c r="I16" s="64"/>
      <c r="J16" s="72"/>
      <c r="K16" s="72"/>
      <c r="L16" s="87"/>
      <c r="M16" s="64"/>
      <c r="N16" s="72"/>
      <c r="O16" s="72"/>
      <c r="P16" s="72"/>
      <c r="Q16" s="87"/>
      <c r="R16" s="52"/>
      <c r="S16" s="52"/>
      <c r="T16" s="52"/>
      <c r="U16" s="52"/>
      <c r="V16" s="52"/>
      <c r="W16" s="52"/>
      <c r="X16" s="52"/>
      <c r="Y16" s="52"/>
      <c r="Z16" s="52"/>
      <c r="AA16" s="52">
        <f>U16*X16</f>
        <v>0</v>
      </c>
      <c r="AB16" s="52"/>
      <c r="AC16" s="52"/>
    </row>
    <row r="17" spans="1:30" s="1" customFormat="1" ht="20.25" customHeight="1">
      <c r="A17" s="6"/>
      <c r="B17" s="8"/>
      <c r="C17" s="8"/>
      <c r="D17" s="37"/>
      <c r="E17" s="37"/>
      <c r="F17" s="52"/>
      <c r="G17" s="52"/>
      <c r="H17" s="52"/>
      <c r="I17" s="64"/>
      <c r="J17" s="72"/>
      <c r="K17" s="72"/>
      <c r="L17" s="87"/>
      <c r="M17" s="64"/>
      <c r="N17" s="72"/>
      <c r="O17" s="72"/>
      <c r="P17" s="72"/>
      <c r="Q17" s="87"/>
      <c r="R17" s="52"/>
      <c r="S17" s="52"/>
      <c r="T17" s="52"/>
      <c r="U17" s="52"/>
      <c r="V17" s="52"/>
      <c r="W17" s="52"/>
      <c r="X17" s="52"/>
      <c r="Y17" s="52"/>
      <c r="Z17" s="52"/>
      <c r="AA17" s="52">
        <f>U17*X17</f>
        <v>0</v>
      </c>
      <c r="AB17" s="52"/>
      <c r="AC17" s="52"/>
      <c r="AD17" s="1"/>
    </row>
    <row r="18" spans="1:30" s="1" customFormat="1" ht="20.25" customHeight="1">
      <c r="A18" s="6"/>
      <c r="B18" s="8"/>
      <c r="C18" s="8"/>
      <c r="D18" s="38"/>
      <c r="E18" s="38"/>
      <c r="F18" s="52"/>
      <c r="G18" s="52"/>
      <c r="H18" s="52"/>
      <c r="I18" s="64"/>
      <c r="J18" s="72"/>
      <c r="K18" s="72"/>
      <c r="L18" s="87"/>
      <c r="M18" s="64"/>
      <c r="N18" s="72"/>
      <c r="O18" s="72"/>
      <c r="P18" s="72"/>
      <c r="Q18" s="87"/>
      <c r="R18" s="52"/>
      <c r="S18" s="52"/>
      <c r="T18" s="52"/>
      <c r="U18" s="52"/>
      <c r="V18" s="52"/>
      <c r="W18" s="52"/>
      <c r="X18" s="52"/>
      <c r="Y18" s="52"/>
      <c r="Z18" s="52"/>
      <c r="AA18" s="52">
        <f>U18*X18</f>
        <v>0</v>
      </c>
      <c r="AB18" s="52"/>
      <c r="AC18" s="52"/>
      <c r="AD18" s="1"/>
    </row>
    <row r="19" spans="1:30" s="1" customFormat="1" ht="20.25" customHeight="1">
      <c r="A19" s="6"/>
      <c r="B19" s="8"/>
      <c r="C19" s="8"/>
      <c r="D19" s="38"/>
      <c r="E19" s="38"/>
      <c r="F19" s="53"/>
      <c r="G19" s="53"/>
      <c r="H19" s="53"/>
      <c r="I19" s="65" t="s">
        <v>41</v>
      </c>
      <c r="J19" s="73"/>
      <c r="K19" s="73"/>
      <c r="L19" s="73"/>
      <c r="M19" s="73"/>
      <c r="N19" s="73"/>
      <c r="O19" s="73"/>
      <c r="P19" s="73"/>
      <c r="Q19" s="73"/>
      <c r="R19" s="73"/>
      <c r="S19" s="73"/>
      <c r="T19" s="73"/>
      <c r="U19" s="73"/>
      <c r="V19" s="73"/>
      <c r="W19" s="73"/>
      <c r="X19" s="53">
        <f>SUM(X16:Z18)</f>
        <v>0</v>
      </c>
      <c r="Y19" s="53"/>
      <c r="Z19" s="53"/>
      <c r="AA19" s="53">
        <f>SUM(AA16:AC18)</f>
        <v>0</v>
      </c>
      <c r="AB19" s="53"/>
      <c r="AC19" s="53"/>
      <c r="AD19" s="1"/>
    </row>
    <row r="20" spans="1:30" ht="20.25" customHeight="1">
      <c r="A20" s="6"/>
      <c r="B20" s="8"/>
      <c r="C20" s="8"/>
      <c r="D20" s="39" t="s">
        <v>34</v>
      </c>
      <c r="E20" s="43"/>
      <c r="F20" s="43"/>
      <c r="G20" s="43"/>
      <c r="H20" s="43"/>
      <c r="I20" s="43"/>
      <c r="J20" s="43"/>
      <c r="K20" s="43"/>
      <c r="L20" s="43"/>
      <c r="M20" s="43"/>
      <c r="N20" s="43"/>
      <c r="O20" s="43"/>
      <c r="P20" s="43"/>
      <c r="Q20" s="43"/>
      <c r="R20" s="43"/>
      <c r="S20" s="43"/>
      <c r="T20" s="43"/>
      <c r="U20" s="43"/>
      <c r="V20" s="43"/>
      <c r="W20" s="104"/>
      <c r="X20" s="53">
        <f>SUM(X15,X19)</f>
        <v>0</v>
      </c>
      <c r="Y20" s="53"/>
      <c r="Z20" s="53"/>
      <c r="AA20" s="53">
        <f>SUM(AA15,AA19)</f>
        <v>0</v>
      </c>
      <c r="AB20" s="53"/>
      <c r="AC20" s="53"/>
      <c r="AD20" s="1" t="s">
        <v>55</v>
      </c>
    </row>
    <row r="21" spans="1:30" s="1" customFormat="1" ht="20.25" customHeight="1">
      <c r="A21" s="6"/>
      <c r="B21" s="8" t="s">
        <v>26</v>
      </c>
      <c r="C21" s="8"/>
      <c r="D21" s="37" t="s">
        <v>44</v>
      </c>
      <c r="E21" s="38"/>
      <c r="F21" s="52"/>
      <c r="G21" s="52"/>
      <c r="H21" s="52"/>
      <c r="I21" s="64"/>
      <c r="J21" s="72"/>
      <c r="K21" s="72"/>
      <c r="L21" s="87"/>
      <c r="M21" s="64"/>
      <c r="N21" s="72"/>
      <c r="O21" s="72"/>
      <c r="P21" s="72"/>
      <c r="Q21" s="87"/>
      <c r="R21" s="52"/>
      <c r="S21" s="52"/>
      <c r="T21" s="52"/>
      <c r="U21" s="52"/>
      <c r="V21" s="52"/>
      <c r="W21" s="52"/>
      <c r="X21" s="52"/>
      <c r="Y21" s="52"/>
      <c r="Z21" s="52"/>
      <c r="AA21" s="52">
        <f>U21*X21</f>
        <v>0</v>
      </c>
      <c r="AB21" s="52"/>
      <c r="AC21" s="52"/>
      <c r="AD21" s="1"/>
    </row>
    <row r="22" spans="1:30" s="1" customFormat="1" ht="20.25" customHeight="1">
      <c r="A22" s="6"/>
      <c r="B22" s="8"/>
      <c r="C22" s="8"/>
      <c r="D22" s="37"/>
      <c r="E22" s="37"/>
      <c r="F22" s="52"/>
      <c r="G22" s="52"/>
      <c r="H22" s="52"/>
      <c r="I22" s="64"/>
      <c r="J22" s="72"/>
      <c r="K22" s="72"/>
      <c r="L22" s="87"/>
      <c r="M22" s="64"/>
      <c r="N22" s="72"/>
      <c r="O22" s="72"/>
      <c r="P22" s="72"/>
      <c r="Q22" s="87"/>
      <c r="R22" s="52"/>
      <c r="S22" s="52"/>
      <c r="T22" s="52"/>
      <c r="U22" s="52"/>
      <c r="V22" s="52"/>
      <c r="W22" s="52"/>
      <c r="X22" s="52"/>
      <c r="Y22" s="52"/>
      <c r="Z22" s="52"/>
      <c r="AA22" s="52">
        <f>U22*X22</f>
        <v>0</v>
      </c>
      <c r="AB22" s="52"/>
      <c r="AC22" s="52"/>
      <c r="AD22" s="1"/>
    </row>
    <row r="23" spans="1:30" s="1" customFormat="1" ht="20.25" customHeight="1">
      <c r="A23" s="6"/>
      <c r="B23" s="8"/>
      <c r="C23" s="8"/>
      <c r="D23" s="38"/>
      <c r="E23" s="38"/>
      <c r="F23" s="52"/>
      <c r="G23" s="52"/>
      <c r="H23" s="52"/>
      <c r="I23" s="64"/>
      <c r="J23" s="72"/>
      <c r="K23" s="72"/>
      <c r="L23" s="87"/>
      <c r="M23" s="64"/>
      <c r="N23" s="72"/>
      <c r="O23" s="72"/>
      <c r="P23" s="72"/>
      <c r="Q23" s="87"/>
      <c r="R23" s="52"/>
      <c r="S23" s="52"/>
      <c r="T23" s="52"/>
      <c r="U23" s="52"/>
      <c r="V23" s="52"/>
      <c r="W23" s="52"/>
      <c r="X23" s="52"/>
      <c r="Y23" s="52"/>
      <c r="Z23" s="52"/>
      <c r="AA23" s="52">
        <f>U23*X23</f>
        <v>0</v>
      </c>
      <c r="AB23" s="52"/>
      <c r="AC23" s="52"/>
      <c r="AD23" s="1"/>
    </row>
    <row r="24" spans="1:30" s="1" customFormat="1" ht="20.25" customHeight="1">
      <c r="A24" s="6"/>
      <c r="B24" s="8"/>
      <c r="C24" s="8"/>
      <c r="D24" s="38"/>
      <c r="E24" s="38"/>
      <c r="F24" s="53"/>
      <c r="G24" s="53"/>
      <c r="H24" s="53"/>
      <c r="I24" s="65" t="s">
        <v>20</v>
      </c>
      <c r="J24" s="73"/>
      <c r="K24" s="73"/>
      <c r="L24" s="73"/>
      <c r="M24" s="73"/>
      <c r="N24" s="73"/>
      <c r="O24" s="73"/>
      <c r="P24" s="73"/>
      <c r="Q24" s="73"/>
      <c r="R24" s="73"/>
      <c r="S24" s="73"/>
      <c r="T24" s="73"/>
      <c r="U24" s="73"/>
      <c r="V24" s="73"/>
      <c r="W24" s="73"/>
      <c r="X24" s="53">
        <f>SUM(X21:Z23)</f>
        <v>0</v>
      </c>
      <c r="Y24" s="53"/>
      <c r="Z24" s="53"/>
      <c r="AA24" s="53">
        <f>SUM(AA21:AC23)</f>
        <v>0</v>
      </c>
      <c r="AB24" s="53"/>
      <c r="AC24" s="53"/>
      <c r="AD24" s="1"/>
    </row>
    <row r="25" spans="1:30" s="1" customFormat="1" ht="20.25" customHeight="1">
      <c r="A25" s="6"/>
      <c r="B25" s="8"/>
      <c r="C25" s="8"/>
      <c r="D25" s="37" t="s">
        <v>1</v>
      </c>
      <c r="E25" s="38"/>
      <c r="F25" s="52"/>
      <c r="G25" s="52"/>
      <c r="H25" s="52"/>
      <c r="I25" s="64"/>
      <c r="J25" s="72"/>
      <c r="K25" s="72"/>
      <c r="L25" s="87"/>
      <c r="M25" s="64"/>
      <c r="N25" s="72"/>
      <c r="O25" s="72"/>
      <c r="P25" s="72"/>
      <c r="Q25" s="87"/>
      <c r="R25" s="52"/>
      <c r="S25" s="52"/>
      <c r="T25" s="52"/>
      <c r="U25" s="52"/>
      <c r="V25" s="52"/>
      <c r="W25" s="52"/>
      <c r="X25" s="52"/>
      <c r="Y25" s="52"/>
      <c r="Z25" s="52"/>
      <c r="AA25" s="52">
        <f>U25*X25</f>
        <v>0</v>
      </c>
      <c r="AB25" s="52"/>
      <c r="AC25" s="52"/>
      <c r="AD25" s="1"/>
    </row>
    <row r="26" spans="1:30" s="1" customFormat="1" ht="20.25" customHeight="1">
      <c r="A26" s="6"/>
      <c r="B26" s="8"/>
      <c r="C26" s="8"/>
      <c r="D26" s="37"/>
      <c r="E26" s="37"/>
      <c r="F26" s="52"/>
      <c r="G26" s="52"/>
      <c r="H26" s="52"/>
      <c r="I26" s="64"/>
      <c r="J26" s="72"/>
      <c r="K26" s="72"/>
      <c r="L26" s="87"/>
      <c r="M26" s="64"/>
      <c r="N26" s="72"/>
      <c r="O26" s="72"/>
      <c r="P26" s="72"/>
      <c r="Q26" s="87"/>
      <c r="R26" s="52"/>
      <c r="S26" s="52"/>
      <c r="T26" s="52"/>
      <c r="U26" s="52"/>
      <c r="V26" s="52"/>
      <c r="W26" s="52"/>
      <c r="X26" s="52"/>
      <c r="Y26" s="52"/>
      <c r="Z26" s="52"/>
      <c r="AA26" s="52">
        <f>U26*X26</f>
        <v>0</v>
      </c>
      <c r="AB26" s="52"/>
      <c r="AC26" s="52"/>
      <c r="AD26" s="1"/>
    </row>
    <row r="27" spans="1:30" s="1" customFormat="1" ht="20.25" customHeight="1">
      <c r="A27" s="6"/>
      <c r="B27" s="8"/>
      <c r="C27" s="8"/>
      <c r="D27" s="38"/>
      <c r="E27" s="38"/>
      <c r="F27" s="52"/>
      <c r="G27" s="52"/>
      <c r="H27" s="52"/>
      <c r="I27" s="64"/>
      <c r="J27" s="72"/>
      <c r="K27" s="72"/>
      <c r="L27" s="87"/>
      <c r="M27" s="64"/>
      <c r="N27" s="72"/>
      <c r="O27" s="72"/>
      <c r="P27" s="72"/>
      <c r="Q27" s="87"/>
      <c r="R27" s="52"/>
      <c r="S27" s="52"/>
      <c r="T27" s="52"/>
      <c r="U27" s="52"/>
      <c r="V27" s="52"/>
      <c r="W27" s="52"/>
      <c r="X27" s="52"/>
      <c r="Y27" s="52"/>
      <c r="Z27" s="52"/>
      <c r="AA27" s="52">
        <f>U27*X27</f>
        <v>0</v>
      </c>
      <c r="AB27" s="52"/>
      <c r="AC27" s="52"/>
      <c r="AD27" s="1"/>
    </row>
    <row r="28" spans="1:30" s="1" customFormat="1" ht="20.25" customHeight="1">
      <c r="A28" s="6"/>
      <c r="B28" s="8"/>
      <c r="C28" s="8"/>
      <c r="D28" s="38"/>
      <c r="E28" s="38"/>
      <c r="F28" s="53"/>
      <c r="G28" s="53"/>
      <c r="H28" s="53"/>
      <c r="I28" s="65" t="s">
        <v>41</v>
      </c>
      <c r="J28" s="73"/>
      <c r="K28" s="73"/>
      <c r="L28" s="73"/>
      <c r="M28" s="73"/>
      <c r="N28" s="73"/>
      <c r="O28" s="73"/>
      <c r="P28" s="73"/>
      <c r="Q28" s="73"/>
      <c r="R28" s="73"/>
      <c r="S28" s="73"/>
      <c r="T28" s="73"/>
      <c r="U28" s="73"/>
      <c r="V28" s="73"/>
      <c r="W28" s="73"/>
      <c r="X28" s="53">
        <f>SUM(X25:Z27)</f>
        <v>0</v>
      </c>
      <c r="Y28" s="53"/>
      <c r="Z28" s="53"/>
      <c r="AA28" s="53">
        <f>SUM(AA25:AC27)</f>
        <v>0</v>
      </c>
      <c r="AB28" s="53"/>
      <c r="AC28" s="53"/>
      <c r="AD28" s="1"/>
    </row>
    <row r="29" spans="1:30" s="3" customFormat="1" ht="20.25" customHeight="1">
      <c r="A29" s="6"/>
      <c r="B29" s="8"/>
      <c r="C29" s="8"/>
      <c r="D29" s="39" t="s">
        <v>25</v>
      </c>
      <c r="E29" s="43"/>
      <c r="F29" s="43"/>
      <c r="G29" s="43"/>
      <c r="H29" s="43"/>
      <c r="I29" s="43"/>
      <c r="J29" s="43"/>
      <c r="K29" s="43"/>
      <c r="L29" s="43"/>
      <c r="M29" s="43"/>
      <c r="N29" s="43"/>
      <c r="O29" s="43"/>
      <c r="P29" s="43"/>
      <c r="Q29" s="43"/>
      <c r="R29" s="43"/>
      <c r="S29" s="43"/>
      <c r="T29" s="43"/>
      <c r="U29" s="43"/>
      <c r="V29" s="43"/>
      <c r="W29" s="104"/>
      <c r="X29" s="53">
        <f>SUM(X24,X28)</f>
        <v>0</v>
      </c>
      <c r="Y29" s="53"/>
      <c r="Z29" s="53"/>
      <c r="AA29" s="53">
        <f>SUM(AA24,AA28)</f>
        <v>0</v>
      </c>
      <c r="AB29" s="53"/>
      <c r="AC29" s="53"/>
      <c r="AD29" s="1" t="s">
        <v>19</v>
      </c>
    </row>
    <row r="30" spans="1:30" s="3" customFormat="1" ht="20.25" customHeight="1">
      <c r="A30" s="6"/>
      <c r="B30" s="9" t="s">
        <v>45</v>
      </c>
      <c r="C30" s="26"/>
      <c r="D30" s="26"/>
      <c r="E30" s="26"/>
      <c r="F30" s="26"/>
      <c r="G30" s="26"/>
      <c r="H30" s="26"/>
      <c r="I30" s="26"/>
      <c r="J30" s="26"/>
      <c r="K30" s="26"/>
      <c r="L30" s="26"/>
      <c r="M30" s="26"/>
      <c r="N30" s="26"/>
      <c r="O30" s="26"/>
      <c r="P30" s="26"/>
      <c r="Q30" s="26"/>
      <c r="R30" s="26"/>
      <c r="S30" s="26"/>
      <c r="T30" s="26"/>
      <c r="U30" s="26"/>
      <c r="V30" s="26"/>
      <c r="W30" s="111"/>
      <c r="X30" s="58">
        <f>SUM(X29,X20)</f>
        <v>0</v>
      </c>
      <c r="Y30" s="58"/>
      <c r="Z30" s="58"/>
      <c r="AA30" s="58">
        <f>SUM(AA20,AA29)</f>
        <v>0</v>
      </c>
      <c r="AB30" s="58"/>
      <c r="AC30" s="58"/>
    </row>
    <row r="31" spans="1:30" s="3" customFormat="1" ht="20.25" customHeight="1">
      <c r="A31" s="6"/>
      <c r="B31" s="10" t="s">
        <v>122</v>
      </c>
      <c r="D31" s="40"/>
      <c r="E31" s="40"/>
      <c r="F31" s="40"/>
      <c r="G31" s="40"/>
      <c r="H31" s="40"/>
      <c r="I31" s="40"/>
      <c r="J31" s="40"/>
      <c r="K31" s="40"/>
      <c r="L31" s="40"/>
      <c r="M31" s="40"/>
      <c r="N31" s="40"/>
      <c r="O31" s="40"/>
      <c r="P31" s="40"/>
      <c r="Q31" s="40"/>
      <c r="R31" s="40"/>
      <c r="S31" s="40"/>
      <c r="T31" s="40"/>
      <c r="U31" s="40"/>
      <c r="V31" s="40"/>
      <c r="W31" s="40"/>
      <c r="X31" s="113"/>
      <c r="Y31" s="113"/>
      <c r="Z31" s="113"/>
      <c r="AA31" s="113"/>
      <c r="AB31" s="113"/>
      <c r="AC31" s="113"/>
    </row>
    <row r="32" spans="1:30" s="3" customFormat="1" ht="93" customHeight="1">
      <c r="A32" s="6"/>
      <c r="B32" s="11"/>
      <c r="C32" s="27" t="s">
        <v>139</v>
      </c>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row>
    <row r="33" spans="1:29" s="3" customFormat="1" ht="33" customHeight="1">
      <c r="A33" s="6"/>
      <c r="B33" s="12"/>
      <c r="C33" s="27" t="s">
        <v>144</v>
      </c>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row>
    <row r="34" spans="1:29" s="3" customFormat="1" ht="33" customHeight="1">
      <c r="A34" s="6"/>
      <c r="B34" s="12"/>
      <c r="C34" s="27" t="s">
        <v>53</v>
      </c>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row>
    <row r="35" spans="1:29" s="3" customFormat="1" ht="20.25" customHeight="1">
      <c r="A35" s="6"/>
      <c r="B35" s="10" t="s">
        <v>119</v>
      </c>
      <c r="D35" s="11"/>
      <c r="E35" s="11"/>
      <c r="F35" s="11"/>
      <c r="G35" s="11"/>
      <c r="H35" s="11"/>
      <c r="I35" s="11"/>
      <c r="J35" s="11"/>
      <c r="K35" s="11"/>
      <c r="L35" s="11"/>
      <c r="M35" s="11"/>
      <c r="N35" s="11"/>
      <c r="O35" s="11"/>
      <c r="P35" s="11"/>
      <c r="Q35" s="11"/>
      <c r="R35" s="11"/>
      <c r="S35" s="11"/>
      <c r="T35" s="11"/>
      <c r="U35" s="11"/>
      <c r="V35" s="11"/>
      <c r="W35" s="11"/>
      <c r="X35" s="114"/>
      <c r="Y35" s="114"/>
      <c r="Z35" s="114"/>
      <c r="AA35" s="114"/>
      <c r="AB35" s="114"/>
      <c r="AC35" s="114"/>
    </row>
    <row r="36" spans="1:29" s="1" customFormat="1" ht="30.75" customHeight="1">
      <c r="A36" s="1"/>
      <c r="B36" s="1"/>
      <c r="C36" s="28" t="s">
        <v>121</v>
      </c>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row>
    <row r="37" spans="1:29" s="1" customFormat="1" ht="30.75" customHeight="1">
      <c r="A37" s="1"/>
      <c r="B37" s="1"/>
      <c r="C37" s="28" t="s">
        <v>120</v>
      </c>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row>
    <row r="39" spans="1:29" ht="20.25" customHeight="1">
      <c r="B39" s="6" t="s">
        <v>47</v>
      </c>
    </row>
    <row r="40" spans="1:29" s="1" customFormat="1" ht="20.25" customHeight="1">
      <c r="A40" s="6"/>
      <c r="B40" s="13" t="s">
        <v>46</v>
      </c>
      <c r="C40" s="29"/>
      <c r="D40" s="29"/>
      <c r="E40" s="44"/>
      <c r="F40" s="51" t="s">
        <v>103</v>
      </c>
      <c r="G40" s="51"/>
      <c r="H40" s="51"/>
      <c r="I40" s="39" t="s">
        <v>40</v>
      </c>
      <c r="J40" s="43"/>
      <c r="K40" s="43"/>
      <c r="L40" s="43"/>
      <c r="M40" s="43"/>
      <c r="N40" s="43"/>
      <c r="O40" s="43"/>
      <c r="P40" s="43"/>
      <c r="Q40" s="104"/>
      <c r="R40" s="1"/>
      <c r="S40" s="1"/>
      <c r="T40" s="1"/>
      <c r="U40" s="1"/>
      <c r="V40" s="1"/>
      <c r="W40" s="1"/>
      <c r="X40" s="1"/>
      <c r="Y40" s="1"/>
      <c r="Z40" s="1"/>
      <c r="AA40" s="1"/>
      <c r="AB40" s="1"/>
      <c r="AC40" s="1"/>
    </row>
    <row r="41" spans="1:29" s="1" customFormat="1" ht="20.25" customHeight="1">
      <c r="A41" s="6"/>
      <c r="B41" s="14"/>
      <c r="C41" s="30"/>
      <c r="D41" s="30"/>
      <c r="E41" s="45"/>
      <c r="F41" s="51"/>
      <c r="G41" s="51"/>
      <c r="H41" s="51"/>
      <c r="I41" s="66" t="s">
        <v>15</v>
      </c>
      <c r="J41" s="74"/>
      <c r="K41" s="82"/>
      <c r="L41" s="88" t="s">
        <v>43</v>
      </c>
      <c r="M41" s="92"/>
      <c r="N41" s="96"/>
      <c r="O41" s="100" t="s">
        <v>42</v>
      </c>
      <c r="P41" s="102"/>
      <c r="Q41" s="105"/>
      <c r="R41" s="1"/>
      <c r="S41" s="1"/>
      <c r="T41" s="1"/>
      <c r="U41" s="1"/>
      <c r="V41" s="1"/>
      <c r="W41" s="1"/>
      <c r="X41" s="1"/>
      <c r="Y41" s="1"/>
      <c r="Z41" s="1"/>
      <c r="AA41" s="1"/>
      <c r="AB41" s="1"/>
      <c r="AC41" s="1"/>
    </row>
    <row r="42" spans="1:29" s="1" customFormat="1" ht="20.25" customHeight="1">
      <c r="A42" s="6"/>
      <c r="B42" s="15"/>
      <c r="C42" s="31"/>
      <c r="D42" s="31"/>
      <c r="E42" s="46"/>
      <c r="F42" s="51"/>
      <c r="G42" s="51"/>
      <c r="H42" s="51"/>
      <c r="I42" s="67" t="s">
        <v>38</v>
      </c>
      <c r="J42" s="75"/>
      <c r="K42" s="83"/>
      <c r="L42" s="89" t="s">
        <v>39</v>
      </c>
      <c r="M42" s="93"/>
      <c r="N42" s="97"/>
      <c r="O42" s="101" t="s">
        <v>111</v>
      </c>
      <c r="P42" s="101"/>
      <c r="Q42" s="101"/>
      <c r="R42" s="1"/>
      <c r="S42" s="1"/>
      <c r="T42" s="1"/>
      <c r="U42" s="1"/>
      <c r="V42" s="1"/>
      <c r="W42" s="1"/>
      <c r="X42" s="1"/>
      <c r="Y42" s="1"/>
      <c r="Z42" s="1"/>
      <c r="AA42" s="1"/>
      <c r="AB42" s="1"/>
      <c r="AC42" s="1"/>
    </row>
    <row r="43" spans="1:29" s="1" customFormat="1" ht="20.25" customHeight="1">
      <c r="A43" s="6"/>
      <c r="B43" s="16" t="s">
        <v>8</v>
      </c>
      <c r="C43" s="32"/>
      <c r="D43" s="32"/>
      <c r="E43" s="47"/>
      <c r="F43" s="54"/>
      <c r="G43" s="54"/>
      <c r="H43" s="54"/>
      <c r="I43" s="56">
        <v>2500</v>
      </c>
      <c r="J43" s="60"/>
      <c r="K43" s="69"/>
      <c r="L43" s="56"/>
      <c r="M43" s="60"/>
      <c r="N43" s="69"/>
      <c r="O43" s="56">
        <f>I43*L43</f>
        <v>0</v>
      </c>
      <c r="P43" s="60"/>
      <c r="Q43" s="69"/>
      <c r="R43" s="1"/>
      <c r="S43" s="1"/>
      <c r="T43" s="1"/>
      <c r="U43" s="1"/>
      <c r="V43" s="1"/>
      <c r="W43" s="1"/>
      <c r="X43" s="1"/>
      <c r="Y43" s="1"/>
      <c r="Z43" s="1"/>
      <c r="AA43" s="1"/>
      <c r="AB43" s="1"/>
      <c r="AC43" s="1"/>
    </row>
    <row r="44" spans="1:29" s="1" customFormat="1" ht="20.25" customHeight="1">
      <c r="A44" s="6"/>
      <c r="B44" s="17"/>
      <c r="C44" s="33"/>
      <c r="D44" s="33"/>
      <c r="E44" s="48"/>
      <c r="F44" s="54"/>
      <c r="G44" s="54"/>
      <c r="H44" s="54"/>
      <c r="I44" s="56"/>
      <c r="J44" s="60"/>
      <c r="K44" s="69"/>
      <c r="L44" s="56"/>
      <c r="M44" s="60"/>
      <c r="N44" s="69"/>
      <c r="O44" s="56">
        <f>I44*L44</f>
        <v>0</v>
      </c>
      <c r="P44" s="60"/>
      <c r="Q44" s="69"/>
      <c r="R44" s="1"/>
      <c r="S44" s="1"/>
      <c r="T44" s="1"/>
      <c r="U44" s="1"/>
      <c r="V44" s="1"/>
      <c r="W44" s="1"/>
      <c r="X44" s="1"/>
      <c r="Y44" s="1"/>
      <c r="Z44" s="1"/>
      <c r="AA44" s="1"/>
      <c r="AB44" s="1"/>
      <c r="AC44" s="1"/>
    </row>
    <row r="45" spans="1:29" s="1" customFormat="1" ht="20.25" customHeight="1">
      <c r="A45" s="6"/>
      <c r="B45" s="17"/>
      <c r="C45" s="33"/>
      <c r="D45" s="33"/>
      <c r="E45" s="48"/>
      <c r="F45" s="54"/>
      <c r="G45" s="54"/>
      <c r="H45" s="54"/>
      <c r="I45" s="56"/>
      <c r="J45" s="60"/>
      <c r="K45" s="69"/>
      <c r="L45" s="56"/>
      <c r="M45" s="60"/>
      <c r="N45" s="69"/>
      <c r="O45" s="56">
        <f>I45*L45</f>
        <v>0</v>
      </c>
      <c r="P45" s="60"/>
      <c r="Q45" s="69"/>
      <c r="R45" s="1"/>
      <c r="S45" s="1"/>
      <c r="T45" s="1"/>
      <c r="U45" s="1"/>
      <c r="V45" s="1"/>
      <c r="W45" s="1"/>
      <c r="X45" s="1"/>
      <c r="Y45" s="1"/>
      <c r="Z45" s="1"/>
      <c r="AA45" s="1"/>
      <c r="AB45" s="1"/>
      <c r="AC45" s="1"/>
    </row>
    <row r="46" spans="1:29" s="1" customFormat="1" ht="20.25" customHeight="1">
      <c r="A46" s="6"/>
      <c r="B46" s="18"/>
      <c r="C46" s="34"/>
      <c r="D46" s="34"/>
      <c r="E46" s="49"/>
      <c r="F46" s="55"/>
      <c r="G46" s="55"/>
      <c r="H46" s="55"/>
      <c r="I46" s="68"/>
      <c r="J46" s="76"/>
      <c r="K46" s="84"/>
      <c r="L46" s="90">
        <f>SUM(L43:N45)</f>
        <v>0</v>
      </c>
      <c r="M46" s="94"/>
      <c r="N46" s="98"/>
      <c r="O46" s="90">
        <f>SUM(O43:Q45)</f>
        <v>0</v>
      </c>
      <c r="P46" s="94"/>
      <c r="Q46" s="98"/>
      <c r="R46" s="1" t="s">
        <v>57</v>
      </c>
      <c r="S46" s="1"/>
      <c r="T46" s="1"/>
      <c r="U46" s="1"/>
      <c r="V46" s="1"/>
      <c r="W46" s="1"/>
      <c r="X46" s="1"/>
      <c r="Y46" s="1"/>
      <c r="Z46" s="1"/>
      <c r="AA46" s="1"/>
      <c r="AB46" s="1"/>
      <c r="AC46" s="1"/>
    </row>
    <row r="47" spans="1:29" s="1" customFormat="1" ht="20.25" customHeight="1">
      <c r="A47" s="6"/>
      <c r="B47" s="16" t="s">
        <v>26</v>
      </c>
      <c r="C47" s="32"/>
      <c r="D47" s="32"/>
      <c r="E47" s="47"/>
      <c r="F47" s="54"/>
      <c r="G47" s="54"/>
      <c r="H47" s="54"/>
      <c r="I47" s="56">
        <v>2500</v>
      </c>
      <c r="J47" s="60"/>
      <c r="K47" s="69"/>
      <c r="L47" s="56"/>
      <c r="M47" s="60"/>
      <c r="N47" s="69"/>
      <c r="O47" s="56">
        <f>I47*L47</f>
        <v>0</v>
      </c>
      <c r="P47" s="60"/>
      <c r="Q47" s="69"/>
      <c r="R47" s="1"/>
      <c r="S47" s="1"/>
      <c r="T47" s="1"/>
      <c r="U47" s="1"/>
      <c r="V47" s="1"/>
      <c r="W47" s="1"/>
      <c r="X47" s="1"/>
      <c r="Y47" s="1"/>
      <c r="Z47" s="1"/>
      <c r="AA47" s="1"/>
      <c r="AB47" s="1"/>
      <c r="AC47" s="1"/>
    </row>
    <row r="48" spans="1:29" s="1" customFormat="1" ht="20.25" customHeight="1">
      <c r="A48" s="6"/>
      <c r="B48" s="17"/>
      <c r="C48" s="33"/>
      <c r="D48" s="33"/>
      <c r="E48" s="48"/>
      <c r="F48" s="54"/>
      <c r="G48" s="54"/>
      <c r="H48" s="54"/>
      <c r="I48" s="56"/>
      <c r="J48" s="60"/>
      <c r="K48" s="69"/>
      <c r="L48" s="56"/>
      <c r="M48" s="60"/>
      <c r="N48" s="69"/>
      <c r="O48" s="56">
        <f>I48*L48</f>
        <v>0</v>
      </c>
      <c r="P48" s="60"/>
      <c r="Q48" s="69"/>
      <c r="R48" s="1"/>
      <c r="S48" s="1"/>
      <c r="T48" s="1"/>
      <c r="U48" s="1"/>
      <c r="V48" s="1"/>
      <c r="W48" s="1"/>
      <c r="X48" s="1"/>
      <c r="Y48" s="1"/>
      <c r="Z48" s="1"/>
      <c r="AA48" s="1"/>
      <c r="AB48" s="1"/>
      <c r="AC48" s="1"/>
    </row>
    <row r="49" spans="1:29" s="1" customFormat="1" ht="20.25" customHeight="1">
      <c r="A49" s="6"/>
      <c r="B49" s="17"/>
      <c r="C49" s="33"/>
      <c r="D49" s="33"/>
      <c r="E49" s="48"/>
      <c r="F49" s="54"/>
      <c r="G49" s="54"/>
      <c r="H49" s="54"/>
      <c r="I49" s="56"/>
      <c r="J49" s="60"/>
      <c r="K49" s="69"/>
      <c r="L49" s="56"/>
      <c r="M49" s="60"/>
      <c r="N49" s="69"/>
      <c r="O49" s="56">
        <f>I49*L49</f>
        <v>0</v>
      </c>
      <c r="P49" s="60"/>
      <c r="Q49" s="69"/>
      <c r="R49" s="1"/>
      <c r="S49" s="1"/>
      <c r="T49" s="1"/>
      <c r="U49" s="1"/>
      <c r="V49" s="1"/>
      <c r="W49" s="1"/>
      <c r="X49" s="1"/>
      <c r="Y49" s="1"/>
      <c r="Z49" s="1"/>
      <c r="AA49" s="1"/>
      <c r="AB49" s="1"/>
      <c r="AC49" s="1"/>
    </row>
    <row r="50" spans="1:29" s="1" customFormat="1" ht="20.25" customHeight="1">
      <c r="A50" s="6"/>
      <c r="B50" s="18"/>
      <c r="C50" s="34"/>
      <c r="D50" s="34"/>
      <c r="E50" s="49"/>
      <c r="F50" s="55"/>
      <c r="G50" s="55"/>
      <c r="H50" s="55"/>
      <c r="I50" s="68"/>
      <c r="J50" s="76"/>
      <c r="K50" s="84"/>
      <c r="L50" s="90">
        <f>SUM(L47:N49)</f>
        <v>0</v>
      </c>
      <c r="M50" s="94"/>
      <c r="N50" s="98"/>
      <c r="O50" s="90">
        <f>SUM(O47:Q49)</f>
        <v>0</v>
      </c>
      <c r="P50" s="94"/>
      <c r="Q50" s="98"/>
      <c r="R50" s="1" t="s">
        <v>7</v>
      </c>
      <c r="S50" s="1"/>
      <c r="T50" s="1"/>
      <c r="U50" s="1"/>
      <c r="V50" s="1"/>
      <c r="W50" s="1"/>
      <c r="X50" s="1"/>
      <c r="Y50" s="1"/>
      <c r="Z50" s="1"/>
      <c r="AA50" s="1"/>
      <c r="AB50" s="1"/>
      <c r="AC50" s="1"/>
    </row>
    <row r="51" spans="1:29" ht="20.25" customHeight="1">
      <c r="A51" s="6"/>
      <c r="B51" s="19" t="s">
        <v>45</v>
      </c>
      <c r="C51" s="35"/>
      <c r="D51" s="35"/>
      <c r="E51" s="35"/>
      <c r="F51" s="35"/>
      <c r="G51" s="35"/>
      <c r="H51" s="61"/>
      <c r="I51" s="58"/>
      <c r="J51" s="58"/>
      <c r="K51" s="58"/>
      <c r="L51" s="91">
        <f>SUM(L46,L50)</f>
        <v>0</v>
      </c>
      <c r="M51" s="95"/>
      <c r="N51" s="99"/>
      <c r="O51" s="91">
        <f>SUM(O46,O50)</f>
        <v>0</v>
      </c>
      <c r="P51" s="95"/>
      <c r="Q51" s="99"/>
    </row>
    <row r="52" spans="1:29" ht="20.25" customHeight="1"/>
    <row r="53" spans="1:29" ht="20.25" customHeight="1">
      <c r="A53" s="6"/>
      <c r="B53" s="6" t="s">
        <v>11</v>
      </c>
      <c r="C53" s="6"/>
    </row>
    <row r="54" spans="1:29" ht="20.25" customHeight="1">
      <c r="B54" s="7" t="s">
        <v>12</v>
      </c>
      <c r="C54" s="7"/>
      <c r="D54" s="7"/>
      <c r="E54" s="7"/>
      <c r="F54" s="7"/>
      <c r="G54" s="7"/>
      <c r="H54" s="7"/>
      <c r="I54" s="7"/>
      <c r="J54" s="77" t="s">
        <v>14</v>
      </c>
      <c r="K54" s="77"/>
      <c r="L54" s="77"/>
      <c r="M54" s="77"/>
      <c r="N54" s="77"/>
      <c r="O54" s="77"/>
      <c r="P54" s="77"/>
      <c r="Q54" s="77"/>
      <c r="R54" s="77"/>
      <c r="S54" s="77" t="s">
        <v>2</v>
      </c>
      <c r="T54" s="77"/>
      <c r="U54" s="77"/>
      <c r="V54" s="77"/>
      <c r="W54" s="77"/>
    </row>
    <row r="55" spans="1:29" ht="20.25" customHeight="1">
      <c r="B55" s="20"/>
      <c r="C55" s="20"/>
      <c r="D55" s="20"/>
      <c r="E55" s="20"/>
      <c r="F55" s="20"/>
      <c r="G55" s="20"/>
      <c r="H55" s="20"/>
      <c r="I55" s="20"/>
      <c r="J55" s="78"/>
      <c r="K55" s="78"/>
      <c r="L55" s="78"/>
      <c r="M55" s="78"/>
      <c r="N55" s="78"/>
      <c r="O55" s="78"/>
      <c r="P55" s="78"/>
      <c r="Q55" s="78"/>
      <c r="R55" s="78"/>
      <c r="S55" s="20"/>
      <c r="T55" s="20"/>
      <c r="U55" s="20"/>
      <c r="V55" s="20"/>
      <c r="W55" s="20"/>
    </row>
    <row r="56" spans="1:29" ht="20.25" customHeight="1">
      <c r="B56" s="21"/>
      <c r="C56" s="21"/>
      <c r="D56" s="21"/>
      <c r="E56" s="21"/>
      <c r="F56" s="21"/>
      <c r="G56" s="21"/>
      <c r="H56" s="21"/>
      <c r="I56" s="21"/>
      <c r="J56" s="79"/>
      <c r="K56" s="79"/>
      <c r="L56" s="79"/>
      <c r="M56" s="79"/>
      <c r="N56" s="79"/>
      <c r="O56" s="79"/>
      <c r="P56" s="79"/>
      <c r="Q56" s="79"/>
      <c r="R56" s="79"/>
      <c r="S56" s="21"/>
      <c r="T56" s="21"/>
      <c r="U56" s="21"/>
      <c r="V56" s="21"/>
      <c r="W56" s="21"/>
    </row>
    <row r="57" spans="1:29" ht="20.25" customHeight="1">
      <c r="B57" s="22"/>
      <c r="C57" s="22"/>
      <c r="D57" s="22"/>
      <c r="E57" s="22"/>
      <c r="F57" s="22"/>
      <c r="G57" s="22"/>
      <c r="H57" s="22"/>
      <c r="I57" s="22"/>
      <c r="J57" s="80"/>
      <c r="K57" s="80"/>
      <c r="L57" s="80"/>
      <c r="M57" s="80"/>
      <c r="N57" s="80"/>
      <c r="O57" s="80"/>
      <c r="P57" s="80"/>
      <c r="Q57" s="80"/>
      <c r="R57" s="80"/>
      <c r="S57" s="22"/>
      <c r="T57" s="22"/>
      <c r="U57" s="22"/>
      <c r="V57" s="22"/>
      <c r="W57" s="22"/>
    </row>
    <row r="58" spans="1:29" ht="20.25" customHeight="1">
      <c r="B58" s="23"/>
      <c r="C58" s="23"/>
      <c r="D58" s="23"/>
      <c r="E58" s="23"/>
      <c r="F58" s="23"/>
      <c r="G58" s="23"/>
      <c r="H58" s="23"/>
      <c r="I58" s="23"/>
      <c r="J58" s="25"/>
      <c r="K58" s="25"/>
      <c r="L58" s="25"/>
      <c r="M58" s="25"/>
      <c r="N58" s="25"/>
      <c r="O58" s="25"/>
      <c r="P58" s="25"/>
      <c r="Q58" s="25"/>
      <c r="R58" s="25"/>
      <c r="S58" s="58"/>
      <c r="T58" s="58"/>
      <c r="U58" s="58"/>
      <c r="V58" s="58"/>
      <c r="W58" s="58"/>
      <c r="X58" s="1" t="s">
        <v>59</v>
      </c>
    </row>
    <row r="59" spans="1:29" s="3" customFormat="1" ht="20.25" customHeight="1">
      <c r="A59" s="6"/>
      <c r="B59" s="10" t="s">
        <v>119</v>
      </c>
      <c r="D59" s="11"/>
      <c r="E59" s="11"/>
      <c r="F59" s="11"/>
      <c r="G59" s="11"/>
      <c r="H59" s="11"/>
      <c r="I59" s="11"/>
      <c r="J59" s="11"/>
      <c r="K59" s="11"/>
      <c r="L59" s="11"/>
      <c r="M59" s="11"/>
      <c r="N59" s="11"/>
      <c r="O59" s="11"/>
      <c r="P59" s="11"/>
      <c r="Q59" s="11"/>
      <c r="R59" s="11"/>
      <c r="S59" s="11"/>
      <c r="T59" s="11"/>
      <c r="U59" s="11"/>
      <c r="V59" s="11"/>
      <c r="W59" s="11"/>
      <c r="X59" s="114"/>
      <c r="Y59" s="114"/>
      <c r="Z59" s="114"/>
      <c r="AA59" s="114"/>
      <c r="AB59" s="114"/>
      <c r="AC59" s="114"/>
    </row>
    <row r="60" spans="1:29" s="1" customFormat="1" ht="20.25" customHeight="1">
      <c r="A60" s="1"/>
      <c r="B60" s="1"/>
      <c r="C60" s="10" t="s">
        <v>140</v>
      </c>
      <c r="D60" s="1"/>
      <c r="E60" s="1"/>
      <c r="F60" s="1"/>
      <c r="G60" s="2"/>
      <c r="H60" s="2"/>
      <c r="I60" s="2"/>
      <c r="J60" s="2"/>
      <c r="K60" s="2"/>
      <c r="L60" s="2"/>
      <c r="M60" s="1"/>
      <c r="N60" s="1"/>
      <c r="O60" s="1"/>
      <c r="P60" s="1"/>
      <c r="Q60" s="1"/>
      <c r="R60" s="1"/>
      <c r="S60" s="1"/>
      <c r="T60" s="1"/>
      <c r="U60" s="1"/>
      <c r="V60" s="1"/>
      <c r="W60" s="1"/>
      <c r="X60" s="1"/>
      <c r="Y60" s="1"/>
      <c r="Z60" s="1"/>
      <c r="AA60" s="1"/>
      <c r="AB60" s="1"/>
      <c r="AC60" s="1"/>
    </row>
    <row r="61" spans="1:29" s="1" customFormat="1" ht="20.25" customHeight="1">
      <c r="A61" s="1"/>
      <c r="B61" s="1"/>
      <c r="C61" s="1" t="s">
        <v>16</v>
      </c>
      <c r="D61" s="1"/>
      <c r="E61" s="1"/>
      <c r="F61" s="1"/>
      <c r="G61" s="2"/>
      <c r="H61" s="2"/>
      <c r="I61" s="2"/>
      <c r="J61" s="81"/>
      <c r="K61" s="2"/>
      <c r="L61" s="2"/>
      <c r="M61" s="2"/>
      <c r="N61" s="2"/>
      <c r="O61" s="1"/>
      <c r="P61" s="1"/>
      <c r="Q61" s="1"/>
      <c r="R61" s="1"/>
      <c r="S61" s="1"/>
      <c r="T61" s="1"/>
      <c r="U61" s="1"/>
      <c r="V61" s="1"/>
      <c r="W61" s="1"/>
      <c r="X61" s="1"/>
      <c r="Y61" s="1"/>
      <c r="Z61" s="1"/>
      <c r="AA61" s="1"/>
      <c r="AB61" s="1"/>
      <c r="AC61" s="1"/>
    </row>
    <row r="62" spans="1:29" ht="20.25" customHeight="1">
      <c r="M62" s="2"/>
      <c r="N62" s="2"/>
      <c r="O62" s="2"/>
    </row>
    <row r="63" spans="1:29" ht="20.25" customHeight="1">
      <c r="A63" s="6"/>
      <c r="B63" s="6" t="s">
        <v>18</v>
      </c>
      <c r="C63" s="6"/>
    </row>
    <row r="64" spans="1:29" ht="20.25" customHeight="1">
      <c r="B64" s="24"/>
      <c r="C64" s="24"/>
      <c r="D64" s="24"/>
      <c r="E64" s="24"/>
      <c r="F64" s="7" t="s">
        <v>137</v>
      </c>
      <c r="G64" s="7"/>
      <c r="H64" s="7"/>
      <c r="I64" s="7"/>
      <c r="J64" s="7" t="s">
        <v>13</v>
      </c>
      <c r="K64" s="7"/>
      <c r="L64" s="7"/>
      <c r="M64" s="7"/>
      <c r="N64" s="77" t="s">
        <v>50</v>
      </c>
      <c r="O64" s="77"/>
      <c r="P64" s="77"/>
      <c r="Q64" s="77"/>
      <c r="R64" s="7" t="s">
        <v>45</v>
      </c>
      <c r="S64" s="7"/>
      <c r="T64" s="7"/>
      <c r="U64" s="7"/>
    </row>
    <row r="65" spans="2:21" ht="20.25" customHeight="1">
      <c r="B65" s="24" t="s">
        <v>8</v>
      </c>
      <c r="C65" s="24"/>
      <c r="D65" s="24"/>
      <c r="E65" s="24"/>
      <c r="F65" s="56" t="s">
        <v>48</v>
      </c>
      <c r="G65" s="60">
        <f>AA20</f>
        <v>0</v>
      </c>
      <c r="H65" s="60"/>
      <c r="I65" s="69"/>
      <c r="J65" s="56" t="s">
        <v>54</v>
      </c>
      <c r="K65" s="60">
        <f>O46</f>
        <v>0</v>
      </c>
      <c r="L65" s="60"/>
      <c r="M65" s="69"/>
      <c r="N65" s="57"/>
      <c r="O65" s="57"/>
      <c r="P65" s="57"/>
      <c r="Q65" s="57"/>
      <c r="R65" s="58">
        <f>SUM(F65:Q65)</f>
        <v>0</v>
      </c>
      <c r="S65" s="58"/>
      <c r="T65" s="58"/>
      <c r="U65" s="58"/>
    </row>
    <row r="66" spans="2:21" ht="20.25" customHeight="1">
      <c r="B66" s="24" t="s">
        <v>26</v>
      </c>
      <c r="C66" s="24"/>
      <c r="D66" s="24"/>
      <c r="E66" s="24"/>
      <c r="F66" s="56" t="s">
        <v>0</v>
      </c>
      <c r="G66" s="60">
        <f>AA29</f>
        <v>0</v>
      </c>
      <c r="H66" s="60"/>
      <c r="I66" s="69"/>
      <c r="J66" s="56" t="s">
        <v>60</v>
      </c>
      <c r="K66" s="60">
        <f>O50</f>
        <v>0</v>
      </c>
      <c r="L66" s="60"/>
      <c r="M66" s="69"/>
      <c r="N66" s="57"/>
      <c r="O66" s="57"/>
      <c r="P66" s="57"/>
      <c r="Q66" s="57"/>
      <c r="R66" s="58">
        <f>SUM(F66:Q66)</f>
        <v>0</v>
      </c>
      <c r="S66" s="58"/>
      <c r="T66" s="58"/>
      <c r="U66" s="58"/>
    </row>
    <row r="67" spans="2:21" ht="20.25" customHeight="1">
      <c r="B67" s="24" t="s">
        <v>49</v>
      </c>
      <c r="C67" s="24"/>
      <c r="D67" s="24"/>
      <c r="E67" s="24"/>
      <c r="F67" s="57"/>
      <c r="G67" s="57"/>
      <c r="H67" s="57"/>
      <c r="I67" s="57"/>
      <c r="J67" s="57"/>
      <c r="K67" s="57"/>
      <c r="L67" s="57"/>
      <c r="M67" s="57"/>
      <c r="N67" s="56" t="s">
        <v>9</v>
      </c>
      <c r="O67" s="60">
        <f>S58</f>
        <v>0</v>
      </c>
      <c r="P67" s="60"/>
      <c r="Q67" s="69"/>
      <c r="R67" s="58">
        <f>SUM(F67:Q67)</f>
        <v>0</v>
      </c>
      <c r="S67" s="58"/>
      <c r="T67" s="58"/>
      <c r="U67" s="58"/>
    </row>
    <row r="68" spans="2:21" ht="20.25" customHeight="1">
      <c r="B68" s="25" t="s">
        <v>52</v>
      </c>
      <c r="C68" s="25"/>
      <c r="D68" s="25"/>
      <c r="E68" s="25"/>
      <c r="F68" s="58">
        <f>SUM(F65:I67)</f>
        <v>0</v>
      </c>
      <c r="G68" s="58"/>
      <c r="H68" s="58"/>
      <c r="I68" s="58"/>
      <c r="J68" s="58">
        <f>SUM(J65:M67)</f>
        <v>0</v>
      </c>
      <c r="K68" s="58"/>
      <c r="L68" s="58"/>
      <c r="M68" s="58"/>
      <c r="N68" s="58">
        <f>SUM(N65:Q67)</f>
        <v>0</v>
      </c>
      <c r="O68" s="58"/>
      <c r="P68" s="58"/>
      <c r="Q68" s="58"/>
      <c r="R68" s="58">
        <f>SUM(R65:U67)</f>
        <v>0</v>
      </c>
      <c r="S68" s="58"/>
      <c r="T68" s="58"/>
      <c r="U68" s="58"/>
    </row>
    <row r="69" spans="2:21" ht="20.25" customHeight="1">
      <c r="D69" s="41"/>
      <c r="E69" s="41"/>
      <c r="F69" s="59"/>
      <c r="G69" s="1"/>
      <c r="J69" s="1"/>
      <c r="M69" s="2"/>
      <c r="N69" s="2"/>
      <c r="O69" s="2"/>
      <c r="P69" s="2"/>
    </row>
    <row r="70" spans="2:21" ht="20.25" customHeight="1"/>
  </sheetData>
  <mergeCells count="223">
    <mergeCell ref="A2:AC2"/>
    <mergeCell ref="Q6:Z6"/>
    <mergeCell ref="I9:T9"/>
    <mergeCell ref="U9:AC9"/>
    <mergeCell ref="U10:W10"/>
    <mergeCell ref="X10:Z10"/>
    <mergeCell ref="AA10:AC10"/>
    <mergeCell ref="U11:W11"/>
    <mergeCell ref="X11:Z11"/>
    <mergeCell ref="AA11:AC11"/>
    <mergeCell ref="F12:H12"/>
    <mergeCell ref="I12:L12"/>
    <mergeCell ref="M12:Q12"/>
    <mergeCell ref="R12:T12"/>
    <mergeCell ref="U12:W12"/>
    <mergeCell ref="X12:Z12"/>
    <mergeCell ref="AA12:AC12"/>
    <mergeCell ref="F13:H13"/>
    <mergeCell ref="I13:L13"/>
    <mergeCell ref="M13:Q13"/>
    <mergeCell ref="R13:T13"/>
    <mergeCell ref="U13:W13"/>
    <mergeCell ref="X13:Z13"/>
    <mergeCell ref="AA13:AC13"/>
    <mergeCell ref="F14:H14"/>
    <mergeCell ref="I14:L14"/>
    <mergeCell ref="M14:Q14"/>
    <mergeCell ref="R14:T14"/>
    <mergeCell ref="U14:W14"/>
    <mergeCell ref="X14:Z14"/>
    <mergeCell ref="AA14:AC14"/>
    <mergeCell ref="F15:H15"/>
    <mergeCell ref="I15:W15"/>
    <mergeCell ref="X15:Z15"/>
    <mergeCell ref="AA15:AC15"/>
    <mergeCell ref="F16:H16"/>
    <mergeCell ref="I16:L16"/>
    <mergeCell ref="M16:Q16"/>
    <mergeCell ref="R16:T16"/>
    <mergeCell ref="U16:W16"/>
    <mergeCell ref="X16:Z16"/>
    <mergeCell ref="AA16:AC16"/>
    <mergeCell ref="F17:H17"/>
    <mergeCell ref="I17:L17"/>
    <mergeCell ref="M17:Q17"/>
    <mergeCell ref="R17:T17"/>
    <mergeCell ref="U17:W17"/>
    <mergeCell ref="X17:Z17"/>
    <mergeCell ref="AA17:AC17"/>
    <mergeCell ref="F18:H18"/>
    <mergeCell ref="I18:L18"/>
    <mergeCell ref="M18:Q18"/>
    <mergeCell ref="R18:T18"/>
    <mergeCell ref="U18:W18"/>
    <mergeCell ref="X18:Z18"/>
    <mergeCell ref="AA18:AC18"/>
    <mergeCell ref="F19:H19"/>
    <mergeCell ref="I19:W19"/>
    <mergeCell ref="X19:Z19"/>
    <mergeCell ref="AA19:AC19"/>
    <mergeCell ref="D20:W20"/>
    <mergeCell ref="X20:Z20"/>
    <mergeCell ref="AA20:AC20"/>
    <mergeCell ref="F21:H21"/>
    <mergeCell ref="I21:L21"/>
    <mergeCell ref="M21:Q21"/>
    <mergeCell ref="R21:T21"/>
    <mergeCell ref="U21:W21"/>
    <mergeCell ref="X21:Z21"/>
    <mergeCell ref="AA21:AC21"/>
    <mergeCell ref="F22:H22"/>
    <mergeCell ref="I22:L22"/>
    <mergeCell ref="M22:Q22"/>
    <mergeCell ref="R22:T22"/>
    <mergeCell ref="U22:W22"/>
    <mergeCell ref="X22:Z22"/>
    <mergeCell ref="AA22:AC22"/>
    <mergeCell ref="F23:H23"/>
    <mergeCell ref="I23:L23"/>
    <mergeCell ref="M23:Q23"/>
    <mergeCell ref="R23:T23"/>
    <mergeCell ref="U23:W23"/>
    <mergeCell ref="X23:Z23"/>
    <mergeCell ref="AA23:AC23"/>
    <mergeCell ref="F24:H24"/>
    <mergeCell ref="I24:W24"/>
    <mergeCell ref="X24:Z24"/>
    <mergeCell ref="AA24:AC24"/>
    <mergeCell ref="F25:H25"/>
    <mergeCell ref="I25:L25"/>
    <mergeCell ref="M25:Q25"/>
    <mergeCell ref="R25:T25"/>
    <mergeCell ref="U25:W25"/>
    <mergeCell ref="X25:Z25"/>
    <mergeCell ref="AA25:AC25"/>
    <mergeCell ref="F26:H26"/>
    <mergeCell ref="I26:L26"/>
    <mergeCell ref="M26:Q26"/>
    <mergeCell ref="R26:T26"/>
    <mergeCell ref="U26:W26"/>
    <mergeCell ref="X26:Z26"/>
    <mergeCell ref="AA26:AC26"/>
    <mergeCell ref="F27:H27"/>
    <mergeCell ref="I27:L27"/>
    <mergeCell ref="M27:Q27"/>
    <mergeCell ref="R27:T27"/>
    <mergeCell ref="U27:W27"/>
    <mergeCell ref="X27:Z27"/>
    <mergeCell ref="AA27:AC27"/>
    <mergeCell ref="F28:H28"/>
    <mergeCell ref="I28:W28"/>
    <mergeCell ref="X28:Z28"/>
    <mergeCell ref="AA28:AC28"/>
    <mergeCell ref="D29:W29"/>
    <mergeCell ref="X29:Z29"/>
    <mergeCell ref="AA29:AC29"/>
    <mergeCell ref="B30:W30"/>
    <mergeCell ref="X30:Z30"/>
    <mergeCell ref="AA30:AC30"/>
    <mergeCell ref="C32:AC32"/>
    <mergeCell ref="C33:AC33"/>
    <mergeCell ref="C34:AC34"/>
    <mergeCell ref="C36:AC36"/>
    <mergeCell ref="C37:AC37"/>
    <mergeCell ref="I40:Q40"/>
    <mergeCell ref="I41:K41"/>
    <mergeCell ref="L41:N41"/>
    <mergeCell ref="O41:Q41"/>
    <mergeCell ref="I42:K42"/>
    <mergeCell ref="L42:N42"/>
    <mergeCell ref="O42:Q42"/>
    <mergeCell ref="F43:H43"/>
    <mergeCell ref="I43:K43"/>
    <mergeCell ref="L43:N43"/>
    <mergeCell ref="O43:Q43"/>
    <mergeCell ref="F44:H44"/>
    <mergeCell ref="I44:K44"/>
    <mergeCell ref="L44:N44"/>
    <mergeCell ref="O44:Q44"/>
    <mergeCell ref="F45:H45"/>
    <mergeCell ref="I45:K45"/>
    <mergeCell ref="L45:N45"/>
    <mergeCell ref="O45:Q45"/>
    <mergeCell ref="F46:H46"/>
    <mergeCell ref="I46:K46"/>
    <mergeCell ref="L46:N46"/>
    <mergeCell ref="O46:Q46"/>
    <mergeCell ref="F47:H47"/>
    <mergeCell ref="I47:K47"/>
    <mergeCell ref="L47:N47"/>
    <mergeCell ref="O47:Q47"/>
    <mergeCell ref="F48:H48"/>
    <mergeCell ref="I48:K48"/>
    <mergeCell ref="L48:N48"/>
    <mergeCell ref="O48:Q48"/>
    <mergeCell ref="F49:H49"/>
    <mergeCell ref="I49:K49"/>
    <mergeCell ref="L49:N49"/>
    <mergeCell ref="O49:Q49"/>
    <mergeCell ref="F50:H50"/>
    <mergeCell ref="I50:K50"/>
    <mergeCell ref="L50:N50"/>
    <mergeCell ref="O50:Q50"/>
    <mergeCell ref="B51:H51"/>
    <mergeCell ref="I51:K51"/>
    <mergeCell ref="L51:N51"/>
    <mergeCell ref="O51:Q51"/>
    <mergeCell ref="B54:I54"/>
    <mergeCell ref="J54:R54"/>
    <mergeCell ref="S54:W54"/>
    <mergeCell ref="B55:I55"/>
    <mergeCell ref="J55:R55"/>
    <mergeCell ref="S55:W55"/>
    <mergeCell ref="B56:I56"/>
    <mergeCell ref="J56:R56"/>
    <mergeCell ref="S56:W56"/>
    <mergeCell ref="B57:I57"/>
    <mergeCell ref="J57:R57"/>
    <mergeCell ref="S57:W57"/>
    <mergeCell ref="B58:I58"/>
    <mergeCell ref="J58:R58"/>
    <mergeCell ref="S58:W58"/>
    <mergeCell ref="B64:E64"/>
    <mergeCell ref="F64:I64"/>
    <mergeCell ref="J64:M64"/>
    <mergeCell ref="N64:Q64"/>
    <mergeCell ref="R64:U64"/>
    <mergeCell ref="B65:E65"/>
    <mergeCell ref="G65:I65"/>
    <mergeCell ref="K65:M65"/>
    <mergeCell ref="N65:Q65"/>
    <mergeCell ref="R65:U65"/>
    <mergeCell ref="B66:E66"/>
    <mergeCell ref="G66:I66"/>
    <mergeCell ref="K66:M66"/>
    <mergeCell ref="N66:Q66"/>
    <mergeCell ref="R66:U66"/>
    <mergeCell ref="B67:E67"/>
    <mergeCell ref="F67:I67"/>
    <mergeCell ref="J67:M67"/>
    <mergeCell ref="O67:Q67"/>
    <mergeCell ref="R67:U67"/>
    <mergeCell ref="B68:E68"/>
    <mergeCell ref="F68:I68"/>
    <mergeCell ref="J68:M68"/>
    <mergeCell ref="N68:Q68"/>
    <mergeCell ref="R68:U68"/>
    <mergeCell ref="B9:C11"/>
    <mergeCell ref="D9:E11"/>
    <mergeCell ref="F9:H11"/>
    <mergeCell ref="I10:L11"/>
    <mergeCell ref="M10:Q11"/>
    <mergeCell ref="R10:T11"/>
    <mergeCell ref="D12:E15"/>
    <mergeCell ref="D16:E19"/>
    <mergeCell ref="D21:E24"/>
    <mergeCell ref="D25:E28"/>
    <mergeCell ref="B40:E42"/>
    <mergeCell ref="F40:H42"/>
    <mergeCell ref="B43:E46"/>
    <mergeCell ref="B47:E50"/>
    <mergeCell ref="B12:C20"/>
    <mergeCell ref="B21:C29"/>
  </mergeCells>
  <phoneticPr fontId="1"/>
  <dataValidations count="1">
    <dataValidation type="list" allowBlank="0" showDropDown="0" showInputMessage="1" showErrorMessage="1" sqref="AA6 Q6">
      <formula1>"①無し/②有り,①無し⇒全ての件数を「50件以下」の単価で計算,②有り⇒「様式第２号（別紙２）」で上限額を計算"</formula1>
    </dataValidation>
  </dataValidations>
  <pageMargins left="0.7" right="0.7" top="0.55314960629921262" bottom="0.35629921259842523" header="0.3" footer="0.3"/>
  <pageSetup paperSize="9" scale="51"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R40"/>
  <sheetViews>
    <sheetView zoomScale="85" zoomScaleNormal="85" zoomScaleSheetLayoutView="85" workbookViewId="0">
      <selection activeCell="J4" sqref="J4"/>
    </sheetView>
  </sheetViews>
  <sheetFormatPr defaultRowHeight="14.25"/>
  <cols>
    <col min="1" max="1" width="4.625" style="118" customWidth="1"/>
    <col min="2" max="8" width="3.5" style="118" customWidth="1"/>
    <col min="9" max="15" width="9.125" style="118" customWidth="1"/>
    <col min="16" max="17" width="10.75" style="118" customWidth="1"/>
    <col min="18" max="18" width="11.875" style="119" customWidth="1"/>
    <col min="19" max="19" width="3" style="118" customWidth="1"/>
    <col min="20" max="16384" width="9" style="118" customWidth="1"/>
  </cols>
  <sheetData>
    <row r="1" spans="1:18" ht="24.75" customHeight="1">
      <c r="A1" s="120" t="s">
        <v>82</v>
      </c>
    </row>
    <row r="2" spans="1:18" ht="23.25" customHeight="1">
      <c r="A2" s="121"/>
      <c r="B2" s="123" t="s">
        <v>141</v>
      </c>
      <c r="C2" s="123"/>
      <c r="D2" s="123"/>
      <c r="E2" s="123"/>
      <c r="F2" s="123"/>
      <c r="G2" s="123"/>
      <c r="H2" s="123"/>
      <c r="I2" s="123"/>
      <c r="J2" s="123"/>
      <c r="K2" s="123"/>
      <c r="L2" s="123"/>
      <c r="M2" s="123"/>
      <c r="N2" s="123"/>
      <c r="O2" s="123"/>
      <c r="P2" s="123"/>
      <c r="Q2" s="123"/>
      <c r="R2" s="123"/>
    </row>
    <row r="3" spans="1:18" s="118" customFormat="1" ht="30" customHeight="1">
      <c r="A3" s="122"/>
      <c r="B3" s="124"/>
      <c r="C3" s="124"/>
      <c r="D3" s="124"/>
      <c r="E3" s="124"/>
      <c r="F3" s="124"/>
      <c r="G3" s="157"/>
      <c r="H3" s="157"/>
      <c r="I3" s="124"/>
      <c r="J3" s="124"/>
      <c r="K3" s="124"/>
      <c r="L3" s="124"/>
      <c r="M3" s="124"/>
      <c r="N3" s="124"/>
      <c r="O3" s="124"/>
      <c r="P3" s="127"/>
      <c r="Q3" s="127"/>
      <c r="R3" s="119"/>
    </row>
    <row r="4" spans="1:18" s="118" customFormat="1" ht="21.75" customHeight="1">
      <c r="A4" s="122"/>
      <c r="B4" s="125" t="s">
        <v>115</v>
      </c>
      <c r="C4" s="139"/>
      <c r="D4" s="139"/>
      <c r="E4" s="139"/>
      <c r="F4" s="139"/>
      <c r="G4" s="139"/>
      <c r="H4" s="139"/>
      <c r="I4" s="169" t="s">
        <v>27</v>
      </c>
      <c r="J4" s="179"/>
      <c r="K4" s="179" t="s">
        <v>28</v>
      </c>
      <c r="L4" s="179"/>
      <c r="M4" s="179" t="s">
        <v>4</v>
      </c>
      <c r="N4" s="179"/>
      <c r="O4" s="179" t="s">
        <v>21</v>
      </c>
      <c r="P4" s="192" t="s">
        <v>3</v>
      </c>
      <c r="Q4" s="118"/>
      <c r="R4" s="118"/>
    </row>
    <row r="5" spans="1:18" s="118" customFormat="1" ht="18.75" customHeight="1">
      <c r="A5" s="122"/>
      <c r="B5" s="126"/>
      <c r="C5" s="140"/>
      <c r="D5" s="140"/>
      <c r="E5" s="140"/>
      <c r="F5" s="140"/>
      <c r="G5" s="140"/>
      <c r="H5" s="140"/>
      <c r="I5" s="170" t="s">
        <v>27</v>
      </c>
      <c r="J5" s="180"/>
      <c r="K5" s="180" t="s">
        <v>28</v>
      </c>
      <c r="L5" s="180"/>
      <c r="M5" s="180" t="s">
        <v>4</v>
      </c>
      <c r="N5" s="180"/>
      <c r="O5" s="180" t="s">
        <v>21</v>
      </c>
      <c r="P5" s="193"/>
      <c r="Q5" s="127"/>
      <c r="R5" s="119"/>
    </row>
    <row r="6" spans="1:18" s="118" customFormat="1" ht="30" customHeight="1">
      <c r="A6" s="122"/>
      <c r="B6" s="127"/>
      <c r="C6" s="127"/>
      <c r="D6" s="127"/>
      <c r="E6" s="127"/>
      <c r="F6" s="127"/>
      <c r="G6" s="158"/>
      <c r="H6" s="158"/>
      <c r="I6" s="127"/>
      <c r="J6" s="127"/>
      <c r="K6" s="127"/>
      <c r="L6" s="127"/>
      <c r="M6" s="127"/>
      <c r="N6" s="127"/>
      <c r="O6" s="127"/>
      <c r="P6" s="127"/>
      <c r="Q6" s="127"/>
      <c r="R6" s="119"/>
    </row>
    <row r="7" spans="1:18" s="118" customFormat="1" ht="30" customHeight="1">
      <c r="A7" s="122"/>
      <c r="B7" s="128" t="s">
        <v>69</v>
      </c>
      <c r="C7" s="141"/>
      <c r="D7" s="141"/>
      <c r="E7" s="141"/>
      <c r="F7" s="141"/>
      <c r="G7" s="159"/>
      <c r="H7" s="159"/>
      <c r="I7" s="141"/>
      <c r="J7" s="141"/>
      <c r="K7" s="141"/>
      <c r="L7" s="141"/>
      <c r="M7" s="141"/>
      <c r="N7" s="141"/>
      <c r="O7" s="141"/>
      <c r="P7" s="141"/>
      <c r="Q7" s="141"/>
      <c r="R7" s="203"/>
    </row>
    <row r="8" spans="1:18" s="118" customFormat="1" ht="10.5" customHeight="1">
      <c r="A8" s="122"/>
      <c r="B8" s="129"/>
      <c r="C8" s="142"/>
      <c r="D8" s="142"/>
      <c r="E8" s="142"/>
      <c r="F8" s="142"/>
      <c r="G8" s="160"/>
      <c r="H8" s="160"/>
      <c r="I8" s="142"/>
      <c r="J8" s="142"/>
      <c r="K8" s="142"/>
      <c r="L8" s="142"/>
      <c r="M8" s="142"/>
      <c r="N8" s="142"/>
      <c r="O8" s="142"/>
      <c r="P8" s="142"/>
      <c r="Q8" s="142"/>
      <c r="R8" s="204"/>
    </row>
    <row r="9" spans="1:18" s="118" customFormat="1" ht="30" customHeight="1">
      <c r="A9" s="122"/>
      <c r="B9" s="130" t="s">
        <v>61</v>
      </c>
      <c r="C9" s="143"/>
      <c r="D9" s="143"/>
      <c r="E9" s="143"/>
      <c r="F9" s="143"/>
      <c r="G9" s="143"/>
      <c r="H9" s="161"/>
      <c r="I9" s="171" t="s">
        <v>31</v>
      </c>
      <c r="J9" s="171"/>
      <c r="K9" s="171"/>
      <c r="L9" s="171" t="s">
        <v>68</v>
      </c>
      <c r="M9" s="171"/>
      <c r="N9" s="171"/>
      <c r="O9" s="183" t="s">
        <v>45</v>
      </c>
      <c r="P9" s="127"/>
      <c r="Q9" s="118"/>
      <c r="R9" s="119"/>
    </row>
    <row r="10" spans="1:18" s="118" customFormat="1" ht="39" customHeight="1">
      <c r="A10" s="122"/>
      <c r="B10" s="131" t="s">
        <v>62</v>
      </c>
      <c r="C10" s="144"/>
      <c r="D10" s="144"/>
      <c r="E10" s="154" t="s">
        <v>3</v>
      </c>
      <c r="F10" s="144" t="s">
        <v>64</v>
      </c>
      <c r="G10" s="144"/>
      <c r="H10" s="162"/>
      <c r="I10" s="172" t="s">
        <v>65</v>
      </c>
      <c r="J10" s="171" t="s">
        <v>66</v>
      </c>
      <c r="K10" s="183" t="s">
        <v>67</v>
      </c>
      <c r="L10" s="172" t="s">
        <v>65</v>
      </c>
      <c r="M10" s="171" t="s">
        <v>66</v>
      </c>
      <c r="N10" s="183" t="s">
        <v>67</v>
      </c>
      <c r="O10" s="183"/>
      <c r="P10" s="127"/>
      <c r="Q10" s="118"/>
      <c r="R10" s="119"/>
    </row>
    <row r="11" spans="1:18" s="118" customFormat="1" ht="23.25" customHeight="1">
      <c r="A11" s="122"/>
      <c r="B11" s="132"/>
      <c r="C11" s="145"/>
      <c r="D11" s="145"/>
      <c r="E11" s="155" t="s">
        <v>3</v>
      </c>
      <c r="F11" s="145"/>
      <c r="G11" s="145"/>
      <c r="H11" s="163"/>
      <c r="I11" s="173"/>
      <c r="J11" s="173"/>
      <c r="K11" s="174">
        <f>SUM(I11:J11)</f>
        <v>0</v>
      </c>
      <c r="L11" s="173"/>
      <c r="M11" s="173"/>
      <c r="N11" s="174">
        <f>SUM(L11:M11)</f>
        <v>0</v>
      </c>
      <c r="O11" s="174">
        <f>SUM(K11,N11)</f>
        <v>0</v>
      </c>
      <c r="P11" s="127"/>
      <c r="Q11" s="127"/>
      <c r="R11" s="119"/>
    </row>
    <row r="12" spans="1:18" s="118" customFormat="1" ht="23.25" customHeight="1">
      <c r="A12" s="122"/>
      <c r="B12" s="132"/>
      <c r="C12" s="145"/>
      <c r="D12" s="145"/>
      <c r="E12" s="155" t="s">
        <v>3</v>
      </c>
      <c r="F12" s="145"/>
      <c r="G12" s="145"/>
      <c r="H12" s="163"/>
      <c r="I12" s="173"/>
      <c r="J12" s="173"/>
      <c r="K12" s="174">
        <f>SUM(I12:J12)</f>
        <v>0</v>
      </c>
      <c r="L12" s="173"/>
      <c r="M12" s="173"/>
      <c r="N12" s="174">
        <f>SUM(L12:M12)</f>
        <v>0</v>
      </c>
      <c r="O12" s="174">
        <f>SUM(K12,N12)</f>
        <v>0</v>
      </c>
      <c r="P12" s="127"/>
      <c r="Q12" s="127"/>
      <c r="R12" s="119"/>
    </row>
    <row r="13" spans="1:18" s="118" customFormat="1" ht="23.25" customHeight="1">
      <c r="A13" s="122"/>
      <c r="B13" s="132"/>
      <c r="C13" s="145"/>
      <c r="D13" s="145"/>
      <c r="E13" s="155" t="s">
        <v>3</v>
      </c>
      <c r="F13" s="145"/>
      <c r="G13" s="145"/>
      <c r="H13" s="163"/>
      <c r="I13" s="173"/>
      <c r="J13" s="173"/>
      <c r="K13" s="174">
        <f>SUM(I13:J13)</f>
        <v>0</v>
      </c>
      <c r="L13" s="173"/>
      <c r="M13" s="173"/>
      <c r="N13" s="174">
        <f>SUM(L13:M13)</f>
        <v>0</v>
      </c>
      <c r="O13" s="174">
        <f>SUM(K13,N13)</f>
        <v>0</v>
      </c>
      <c r="P13" s="127"/>
      <c r="Q13" s="127"/>
      <c r="R13" s="119"/>
    </row>
    <row r="14" spans="1:18" s="118" customFormat="1" ht="23.25" customHeight="1">
      <c r="A14" s="122"/>
      <c r="B14" s="132"/>
      <c r="C14" s="145"/>
      <c r="D14" s="145"/>
      <c r="E14" s="155" t="s">
        <v>3</v>
      </c>
      <c r="F14" s="145"/>
      <c r="G14" s="145"/>
      <c r="H14" s="163"/>
      <c r="I14" s="173"/>
      <c r="J14" s="173"/>
      <c r="K14" s="174">
        <f>SUM(I14:J14)</f>
        <v>0</v>
      </c>
      <c r="L14" s="173"/>
      <c r="M14" s="173"/>
      <c r="N14" s="174">
        <f>SUM(L14:M14)</f>
        <v>0</v>
      </c>
      <c r="O14" s="174">
        <f>SUM(K14,N14)</f>
        <v>0</v>
      </c>
      <c r="P14" s="127"/>
      <c r="Q14" s="127"/>
      <c r="R14" s="119"/>
    </row>
    <row r="15" spans="1:18" ht="23.25" customHeight="1">
      <c r="B15" s="133" t="s">
        <v>45</v>
      </c>
      <c r="C15" s="133"/>
      <c r="D15" s="133"/>
      <c r="E15" s="133"/>
      <c r="F15" s="133"/>
      <c r="G15" s="133"/>
      <c r="H15" s="133"/>
      <c r="I15" s="174">
        <f>SUM(I11:I14)</f>
        <v>0</v>
      </c>
      <c r="J15" s="174">
        <f>SUM(J11:J14)</f>
        <v>0</v>
      </c>
      <c r="K15" s="174">
        <f>SUM(I15:J15)</f>
        <v>0</v>
      </c>
      <c r="L15" s="174">
        <f>SUM(L11:L14)</f>
        <v>0</v>
      </c>
      <c r="M15" s="174">
        <f>SUM(M11:M14)</f>
        <v>0</v>
      </c>
      <c r="N15" s="187">
        <f>SUM(L15:M15)</f>
        <v>0</v>
      </c>
      <c r="O15" s="188">
        <f>SUM(K15,N15)</f>
        <v>0</v>
      </c>
    </row>
    <row r="16" spans="1:18" ht="20.25" customHeight="1"/>
    <row r="17" spans="1:18" ht="30" customHeight="1">
      <c r="B17" s="134" t="s">
        <v>142</v>
      </c>
      <c r="C17" s="134"/>
      <c r="D17" s="134"/>
      <c r="E17" s="134"/>
      <c r="F17" s="134"/>
      <c r="G17" s="134"/>
      <c r="H17" s="134"/>
      <c r="I17" s="134"/>
      <c r="J17" s="134"/>
      <c r="K17" s="134"/>
      <c r="L17" s="134"/>
      <c r="M17" s="134"/>
      <c r="N17" s="134"/>
      <c r="O17" s="134"/>
      <c r="P17" s="134"/>
      <c r="Q17" s="134"/>
      <c r="R17" s="134"/>
    </row>
    <row r="18" spans="1:18" s="118" customFormat="1" ht="9" customHeight="1">
      <c r="A18" s="118"/>
      <c r="B18" s="129"/>
      <c r="C18" s="129"/>
      <c r="D18" s="129"/>
      <c r="E18" s="129"/>
      <c r="F18" s="129"/>
      <c r="G18" s="129"/>
      <c r="H18" s="129"/>
      <c r="I18" s="175"/>
      <c r="J18" s="175"/>
      <c r="K18" s="175"/>
      <c r="L18" s="175"/>
      <c r="M18" s="175"/>
      <c r="N18" s="175"/>
      <c r="O18" s="129"/>
      <c r="P18" s="129"/>
      <c r="Q18" s="129"/>
      <c r="R18" s="175"/>
    </row>
    <row r="19" spans="1:18" s="118" customFormat="1" ht="30" customHeight="1">
      <c r="A19" s="122"/>
      <c r="B19" s="135"/>
      <c r="C19" s="135" t="s">
        <v>29</v>
      </c>
      <c r="D19" s="151"/>
      <c r="E19" s="151"/>
      <c r="F19" s="151"/>
      <c r="G19" s="151"/>
      <c r="H19" s="164"/>
      <c r="I19" s="171" t="s">
        <v>31</v>
      </c>
      <c r="J19" s="171"/>
      <c r="K19" s="171"/>
      <c r="L19" s="171" t="s">
        <v>68</v>
      </c>
      <c r="M19" s="171"/>
      <c r="N19" s="171"/>
      <c r="O19" s="189" t="s">
        <v>74</v>
      </c>
      <c r="P19" s="194" t="s">
        <v>70</v>
      </c>
      <c r="Q19" s="194" t="s">
        <v>73</v>
      </c>
      <c r="R19" s="205" t="s">
        <v>123</v>
      </c>
    </row>
    <row r="20" spans="1:18" s="118" customFormat="1" ht="18.75" customHeight="1">
      <c r="A20" s="122"/>
      <c r="B20" s="136"/>
      <c r="C20" s="136"/>
      <c r="D20" s="152"/>
      <c r="E20" s="152"/>
      <c r="F20" s="152"/>
      <c r="G20" s="152"/>
      <c r="H20" s="165"/>
      <c r="I20" s="176" t="s">
        <v>65</v>
      </c>
      <c r="J20" s="181" t="s">
        <v>66</v>
      </c>
      <c r="K20" s="184" t="s">
        <v>67</v>
      </c>
      <c r="L20" s="176" t="s">
        <v>65</v>
      </c>
      <c r="M20" s="181" t="s">
        <v>66</v>
      </c>
      <c r="N20" s="184" t="s">
        <v>67</v>
      </c>
      <c r="O20" s="190"/>
      <c r="P20" s="195"/>
      <c r="Q20" s="195"/>
      <c r="R20" s="205"/>
    </row>
    <row r="21" spans="1:18" s="118" customFormat="1" ht="36" customHeight="1">
      <c r="A21" s="122"/>
      <c r="B21" s="137"/>
      <c r="C21" s="137"/>
      <c r="D21" s="153"/>
      <c r="E21" s="153"/>
      <c r="F21" s="153"/>
      <c r="G21" s="153"/>
      <c r="H21" s="166"/>
      <c r="I21" s="177"/>
      <c r="J21" s="182"/>
      <c r="K21" s="185"/>
      <c r="L21" s="177"/>
      <c r="M21" s="182"/>
      <c r="N21" s="185"/>
      <c r="O21" s="185" t="s">
        <v>38</v>
      </c>
      <c r="P21" s="196" t="s">
        <v>71</v>
      </c>
      <c r="Q21" s="196" t="s">
        <v>75</v>
      </c>
      <c r="R21" s="205"/>
    </row>
    <row r="22" spans="1:18" s="118" customFormat="1" ht="23.25" customHeight="1">
      <c r="A22" s="122"/>
      <c r="B22" s="138">
        <v>1</v>
      </c>
      <c r="C22" s="146"/>
      <c r="D22" s="147"/>
      <c r="E22" s="147"/>
      <c r="F22" s="147"/>
      <c r="G22" s="147"/>
      <c r="H22" s="167"/>
      <c r="I22" s="173"/>
      <c r="J22" s="173"/>
      <c r="K22" s="174">
        <f t="shared" ref="K22:K32" si="0">SUM(I22:J22)</f>
        <v>0</v>
      </c>
      <c r="L22" s="173"/>
      <c r="M22" s="173"/>
      <c r="N22" s="174">
        <f t="shared" ref="N22:N32" si="1">SUM(L22:M22)</f>
        <v>0</v>
      </c>
      <c r="O22" s="174">
        <f t="shared" ref="O22:O32" si="2">SUM(K22,N22)</f>
        <v>0</v>
      </c>
      <c r="P22" s="197"/>
      <c r="Q22" s="200" t="str">
        <f t="shared" ref="Q22:Q31" si="3">IF(P22="","",O22/P22)</f>
        <v/>
      </c>
      <c r="R22" s="133" t="str">
        <f t="shared" ref="R22:R31" si="4">IF(P22="","",(IF(Q22&gt;50,"○必要","×不要")))</f>
        <v/>
      </c>
    </row>
    <row r="23" spans="1:18" s="118" customFormat="1" ht="23.25" customHeight="1">
      <c r="A23" s="122"/>
      <c r="B23" s="138">
        <v>2</v>
      </c>
      <c r="C23" s="146"/>
      <c r="D23" s="147"/>
      <c r="E23" s="147"/>
      <c r="F23" s="147"/>
      <c r="G23" s="147"/>
      <c r="H23" s="167"/>
      <c r="I23" s="173"/>
      <c r="J23" s="173"/>
      <c r="K23" s="174">
        <f t="shared" si="0"/>
        <v>0</v>
      </c>
      <c r="L23" s="173"/>
      <c r="M23" s="173"/>
      <c r="N23" s="174">
        <f t="shared" si="1"/>
        <v>0</v>
      </c>
      <c r="O23" s="174">
        <f t="shared" si="2"/>
        <v>0</v>
      </c>
      <c r="P23" s="197"/>
      <c r="Q23" s="200" t="str">
        <f t="shared" si="3"/>
        <v/>
      </c>
      <c r="R23" s="133" t="str">
        <f t="shared" si="4"/>
        <v/>
      </c>
    </row>
    <row r="24" spans="1:18" s="118" customFormat="1" ht="23.25" customHeight="1">
      <c r="A24" s="122"/>
      <c r="B24" s="138">
        <v>3</v>
      </c>
      <c r="C24" s="147"/>
      <c r="D24" s="147"/>
      <c r="E24" s="147"/>
      <c r="F24" s="147"/>
      <c r="G24" s="147"/>
      <c r="H24" s="167"/>
      <c r="I24" s="173"/>
      <c r="J24" s="173"/>
      <c r="K24" s="174">
        <f t="shared" si="0"/>
        <v>0</v>
      </c>
      <c r="L24" s="173"/>
      <c r="M24" s="173"/>
      <c r="N24" s="174">
        <f t="shared" si="1"/>
        <v>0</v>
      </c>
      <c r="O24" s="174">
        <f t="shared" si="2"/>
        <v>0</v>
      </c>
      <c r="P24" s="197"/>
      <c r="Q24" s="200" t="str">
        <f t="shared" si="3"/>
        <v/>
      </c>
      <c r="R24" s="133" t="str">
        <f t="shared" si="4"/>
        <v/>
      </c>
    </row>
    <row r="25" spans="1:18" s="118" customFormat="1" ht="23.25" customHeight="1">
      <c r="A25" s="122"/>
      <c r="B25" s="138">
        <v>4</v>
      </c>
      <c r="C25" s="147"/>
      <c r="D25" s="147"/>
      <c r="E25" s="147"/>
      <c r="F25" s="147"/>
      <c r="G25" s="147"/>
      <c r="H25" s="167"/>
      <c r="I25" s="173"/>
      <c r="J25" s="173"/>
      <c r="K25" s="174">
        <f t="shared" si="0"/>
        <v>0</v>
      </c>
      <c r="L25" s="173"/>
      <c r="M25" s="173"/>
      <c r="N25" s="174">
        <f t="shared" si="1"/>
        <v>0</v>
      </c>
      <c r="O25" s="174">
        <f t="shared" si="2"/>
        <v>0</v>
      </c>
      <c r="P25" s="197"/>
      <c r="Q25" s="200" t="str">
        <f t="shared" si="3"/>
        <v/>
      </c>
      <c r="R25" s="133" t="str">
        <f t="shared" si="4"/>
        <v/>
      </c>
    </row>
    <row r="26" spans="1:18" s="118" customFormat="1" ht="23.25" customHeight="1">
      <c r="A26" s="122"/>
      <c r="B26" s="138">
        <v>5</v>
      </c>
      <c r="C26" s="147"/>
      <c r="D26" s="147"/>
      <c r="E26" s="147"/>
      <c r="F26" s="147"/>
      <c r="G26" s="147"/>
      <c r="H26" s="167"/>
      <c r="I26" s="173"/>
      <c r="J26" s="173"/>
      <c r="K26" s="174">
        <f t="shared" si="0"/>
        <v>0</v>
      </c>
      <c r="L26" s="173"/>
      <c r="M26" s="173"/>
      <c r="N26" s="174">
        <f t="shared" si="1"/>
        <v>0</v>
      </c>
      <c r="O26" s="174">
        <f t="shared" si="2"/>
        <v>0</v>
      </c>
      <c r="P26" s="197"/>
      <c r="Q26" s="200" t="str">
        <f t="shared" si="3"/>
        <v/>
      </c>
      <c r="R26" s="133" t="str">
        <f t="shared" si="4"/>
        <v/>
      </c>
    </row>
    <row r="27" spans="1:18" s="118" customFormat="1" ht="23.25" customHeight="1">
      <c r="A27" s="122"/>
      <c r="B27" s="138">
        <v>6</v>
      </c>
      <c r="C27" s="147"/>
      <c r="D27" s="147"/>
      <c r="E27" s="147"/>
      <c r="F27" s="147"/>
      <c r="G27" s="147"/>
      <c r="H27" s="167"/>
      <c r="I27" s="173"/>
      <c r="J27" s="173"/>
      <c r="K27" s="174">
        <f t="shared" si="0"/>
        <v>0</v>
      </c>
      <c r="L27" s="173"/>
      <c r="M27" s="173"/>
      <c r="N27" s="174">
        <f t="shared" si="1"/>
        <v>0</v>
      </c>
      <c r="O27" s="174">
        <f t="shared" si="2"/>
        <v>0</v>
      </c>
      <c r="P27" s="197"/>
      <c r="Q27" s="200" t="str">
        <f t="shared" si="3"/>
        <v/>
      </c>
      <c r="R27" s="133" t="str">
        <f t="shared" si="4"/>
        <v/>
      </c>
    </row>
    <row r="28" spans="1:18" s="118" customFormat="1" ht="23.25" customHeight="1">
      <c r="A28" s="122"/>
      <c r="B28" s="138">
        <v>7</v>
      </c>
      <c r="C28" s="148"/>
      <c r="D28" s="148"/>
      <c r="E28" s="148"/>
      <c r="F28" s="148"/>
      <c r="G28" s="148"/>
      <c r="H28" s="168"/>
      <c r="I28" s="173"/>
      <c r="J28" s="173"/>
      <c r="K28" s="174">
        <f t="shared" si="0"/>
        <v>0</v>
      </c>
      <c r="L28" s="173"/>
      <c r="M28" s="173"/>
      <c r="N28" s="174">
        <f t="shared" si="1"/>
        <v>0</v>
      </c>
      <c r="O28" s="174">
        <f t="shared" si="2"/>
        <v>0</v>
      </c>
      <c r="P28" s="197"/>
      <c r="Q28" s="200" t="str">
        <f t="shared" si="3"/>
        <v/>
      </c>
      <c r="R28" s="133" t="str">
        <f t="shared" si="4"/>
        <v/>
      </c>
    </row>
    <row r="29" spans="1:18" s="118" customFormat="1" ht="23.25" customHeight="1">
      <c r="A29" s="122"/>
      <c r="B29" s="138">
        <v>8</v>
      </c>
      <c r="C29" s="148"/>
      <c r="D29" s="148"/>
      <c r="E29" s="148"/>
      <c r="F29" s="148"/>
      <c r="G29" s="148"/>
      <c r="H29" s="168"/>
      <c r="I29" s="173"/>
      <c r="J29" s="173"/>
      <c r="K29" s="174">
        <f t="shared" si="0"/>
        <v>0</v>
      </c>
      <c r="L29" s="173"/>
      <c r="M29" s="173"/>
      <c r="N29" s="174">
        <f t="shared" si="1"/>
        <v>0</v>
      </c>
      <c r="O29" s="174">
        <f t="shared" si="2"/>
        <v>0</v>
      </c>
      <c r="P29" s="197"/>
      <c r="Q29" s="200" t="str">
        <f t="shared" si="3"/>
        <v/>
      </c>
      <c r="R29" s="133" t="str">
        <f t="shared" si="4"/>
        <v/>
      </c>
    </row>
    <row r="30" spans="1:18" s="118" customFormat="1" ht="23.25" customHeight="1">
      <c r="A30" s="122"/>
      <c r="B30" s="138">
        <v>9</v>
      </c>
      <c r="C30" s="148"/>
      <c r="D30" s="148"/>
      <c r="E30" s="148"/>
      <c r="F30" s="148"/>
      <c r="G30" s="148"/>
      <c r="H30" s="168"/>
      <c r="I30" s="173"/>
      <c r="J30" s="173"/>
      <c r="K30" s="174">
        <f t="shared" si="0"/>
        <v>0</v>
      </c>
      <c r="L30" s="173"/>
      <c r="M30" s="173"/>
      <c r="N30" s="174">
        <f t="shared" si="1"/>
        <v>0</v>
      </c>
      <c r="O30" s="174">
        <f t="shared" si="2"/>
        <v>0</v>
      </c>
      <c r="P30" s="197"/>
      <c r="Q30" s="200" t="str">
        <f t="shared" si="3"/>
        <v/>
      </c>
      <c r="R30" s="133" t="str">
        <f t="shared" si="4"/>
        <v/>
      </c>
    </row>
    <row r="31" spans="1:18" s="118" customFormat="1" ht="23.25" customHeight="1">
      <c r="A31" s="122"/>
      <c r="B31" s="138">
        <v>10</v>
      </c>
      <c r="C31" s="148"/>
      <c r="D31" s="148"/>
      <c r="E31" s="148"/>
      <c r="F31" s="148"/>
      <c r="G31" s="148"/>
      <c r="H31" s="168"/>
      <c r="I31" s="178"/>
      <c r="J31" s="178"/>
      <c r="K31" s="186">
        <f t="shared" si="0"/>
        <v>0</v>
      </c>
      <c r="L31" s="178"/>
      <c r="M31" s="178"/>
      <c r="N31" s="186">
        <f t="shared" si="1"/>
        <v>0</v>
      </c>
      <c r="O31" s="186">
        <f t="shared" si="2"/>
        <v>0</v>
      </c>
      <c r="P31" s="197"/>
      <c r="Q31" s="200" t="str">
        <f t="shared" si="3"/>
        <v/>
      </c>
      <c r="R31" s="133" t="str">
        <f t="shared" si="4"/>
        <v/>
      </c>
    </row>
    <row r="32" spans="1:18" ht="23.25" customHeight="1">
      <c r="B32" s="133" t="s">
        <v>45</v>
      </c>
      <c r="C32" s="133"/>
      <c r="D32" s="133"/>
      <c r="E32" s="133"/>
      <c r="F32" s="133"/>
      <c r="G32" s="133"/>
      <c r="H32" s="133"/>
      <c r="I32" s="174">
        <f>SUM(I22:I31)</f>
        <v>0</v>
      </c>
      <c r="J32" s="174">
        <f>SUM(J22:J31)</f>
        <v>0</v>
      </c>
      <c r="K32" s="174">
        <f t="shared" si="0"/>
        <v>0</v>
      </c>
      <c r="L32" s="174">
        <f>SUM(L22:L31)</f>
        <v>0</v>
      </c>
      <c r="M32" s="174">
        <f>SUM(M22:M31)</f>
        <v>0</v>
      </c>
      <c r="N32" s="187">
        <f t="shared" si="1"/>
        <v>0</v>
      </c>
      <c r="O32" s="188">
        <f t="shared" si="2"/>
        <v>0</v>
      </c>
      <c r="P32" s="198"/>
      <c r="Q32" s="201"/>
      <c r="R32" s="133"/>
    </row>
    <row r="33" spans="2:18" ht="15"/>
    <row r="34" spans="2:18" ht="25.5" customHeight="1">
      <c r="O34" s="191" t="str">
        <f>IF(O15=O32,"○","×")</f>
        <v>○</v>
      </c>
      <c r="P34" s="199" t="s">
        <v>124</v>
      </c>
      <c r="Q34" s="202"/>
      <c r="R34" s="202"/>
    </row>
    <row r="35" spans="2:18" ht="19.5" customHeight="1"/>
    <row r="36" spans="2:18" ht="19.5" customHeight="1">
      <c r="B36" s="118" t="s">
        <v>51</v>
      </c>
      <c r="Q36" s="119"/>
      <c r="R36" s="118"/>
    </row>
    <row r="37" spans="2:18" ht="19.5" customHeight="1">
      <c r="C37" s="149" t="s">
        <v>77</v>
      </c>
      <c r="D37" s="149"/>
      <c r="E37" s="149"/>
      <c r="F37" s="156" t="s">
        <v>81</v>
      </c>
      <c r="G37" s="156"/>
      <c r="H37" s="156"/>
      <c r="I37" s="156"/>
      <c r="J37" s="156"/>
      <c r="K37" s="156"/>
      <c r="L37" s="156"/>
      <c r="M37" s="156"/>
      <c r="N37" s="156"/>
      <c r="O37" s="156"/>
      <c r="P37" s="156"/>
      <c r="Q37" s="119"/>
      <c r="R37" s="118"/>
    </row>
    <row r="38" spans="2:18" ht="19.5" customHeight="1">
      <c r="C38" s="149" t="s">
        <v>79</v>
      </c>
      <c r="D38" s="149"/>
      <c r="E38" s="149"/>
      <c r="F38" s="156" t="s">
        <v>134</v>
      </c>
      <c r="G38" s="156"/>
      <c r="H38" s="156"/>
      <c r="I38" s="156"/>
      <c r="J38" s="156"/>
      <c r="K38" s="156"/>
      <c r="L38" s="156"/>
      <c r="M38" s="156"/>
      <c r="N38" s="156"/>
      <c r="O38" s="156"/>
      <c r="P38" s="156"/>
      <c r="Q38" s="119"/>
      <c r="R38" s="118"/>
    </row>
    <row r="39" spans="2:18" ht="21.75" customHeight="1">
      <c r="Q39" s="119"/>
      <c r="R39" s="118"/>
    </row>
    <row r="40" spans="2:18" ht="35.25" customHeight="1">
      <c r="C40" s="150" t="s">
        <v>133</v>
      </c>
      <c r="D40" s="150"/>
      <c r="E40" s="150"/>
      <c r="F40" s="150"/>
      <c r="G40" s="150"/>
      <c r="H40" s="150"/>
      <c r="I40" s="150"/>
      <c r="J40" s="150"/>
      <c r="K40" s="150"/>
      <c r="L40" s="150"/>
      <c r="M40" s="150"/>
      <c r="N40" s="150"/>
      <c r="O40" s="150"/>
      <c r="P40" s="150"/>
      <c r="Q40" s="150"/>
      <c r="R40" s="150"/>
    </row>
  </sheetData>
  <mergeCells count="49">
    <mergeCell ref="B2:R2"/>
    <mergeCell ref="B9:H9"/>
    <mergeCell ref="I9:K9"/>
    <mergeCell ref="L9:N9"/>
    <mergeCell ref="B10:D10"/>
    <mergeCell ref="F10:H10"/>
    <mergeCell ref="B11:D11"/>
    <mergeCell ref="F11:H11"/>
    <mergeCell ref="B12:D12"/>
    <mergeCell ref="F12:H12"/>
    <mergeCell ref="B13:D13"/>
    <mergeCell ref="F13:H13"/>
    <mergeCell ref="B14:D14"/>
    <mergeCell ref="F14:H14"/>
    <mergeCell ref="B15:H15"/>
    <mergeCell ref="B17:R17"/>
    <mergeCell ref="I19:K19"/>
    <mergeCell ref="L19:N19"/>
    <mergeCell ref="C22:H22"/>
    <mergeCell ref="C23:H23"/>
    <mergeCell ref="C24:H24"/>
    <mergeCell ref="C25:H25"/>
    <mergeCell ref="C26:H26"/>
    <mergeCell ref="C27:H27"/>
    <mergeCell ref="C28:H28"/>
    <mergeCell ref="C29:H29"/>
    <mergeCell ref="C30:H30"/>
    <mergeCell ref="C31:H31"/>
    <mergeCell ref="B32:H32"/>
    <mergeCell ref="P34:R34"/>
    <mergeCell ref="C37:E37"/>
    <mergeCell ref="F37:P37"/>
    <mergeCell ref="C38:E38"/>
    <mergeCell ref="F38:P38"/>
    <mergeCell ref="C40:R40"/>
    <mergeCell ref="B4:H5"/>
    <mergeCell ref="O9:O10"/>
    <mergeCell ref="B19:B21"/>
    <mergeCell ref="C19:H21"/>
    <mergeCell ref="O19:O20"/>
    <mergeCell ref="P19:P20"/>
    <mergeCell ref="Q19:Q20"/>
    <mergeCell ref="R19:R21"/>
    <mergeCell ref="I20:I21"/>
    <mergeCell ref="J20:J21"/>
    <mergeCell ref="K20:K21"/>
    <mergeCell ref="L20:L21"/>
    <mergeCell ref="M20:M21"/>
    <mergeCell ref="N20:N21"/>
  </mergeCells>
  <phoneticPr fontId="1" type="Hiragana"/>
  <pageMargins left="0.7" right="0.50314960629921257" top="0.75" bottom="0.75" header="0.3" footer="0.3"/>
  <pageSetup paperSize="9" scale="63"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AG57"/>
  <sheetViews>
    <sheetView workbookViewId="0">
      <selection activeCell="H3" sqref="H3:I3"/>
    </sheetView>
  </sheetViews>
  <sheetFormatPr defaultRowHeight="19.5" customHeight="1"/>
  <cols>
    <col min="1" max="16384" width="4.375" style="206" customWidth="1"/>
  </cols>
  <sheetData>
    <row r="1" spans="1:31" s="207" customFormat="1" ht="24.75" customHeight="1">
      <c r="A1" s="207" t="s">
        <v>117</v>
      </c>
      <c r="I1" s="118" t="s">
        <v>143</v>
      </c>
      <c r="R1" s="245"/>
    </row>
    <row r="3" spans="1:31" ht="19.5" customHeight="1">
      <c r="B3" s="208" t="s">
        <v>89</v>
      </c>
      <c r="C3" s="208"/>
      <c r="D3" s="208"/>
      <c r="E3" s="208"/>
      <c r="F3" s="208"/>
      <c r="G3" s="216"/>
      <c r="H3" s="217"/>
      <c r="I3" s="223"/>
      <c r="J3" s="206" t="s">
        <v>90</v>
      </c>
      <c r="L3" s="208" t="s">
        <v>56</v>
      </c>
      <c r="M3" s="208"/>
      <c r="N3" s="208"/>
      <c r="O3" s="208"/>
      <c r="P3" s="208"/>
      <c r="Q3" s="216"/>
      <c r="R3" s="246"/>
      <c r="S3" s="247"/>
      <c r="T3" s="247"/>
      <c r="U3" s="247"/>
      <c r="V3" s="247"/>
      <c r="W3" s="247"/>
      <c r="X3" s="247"/>
      <c r="Y3" s="267"/>
    </row>
    <row r="5" spans="1:31" ht="19.5" customHeight="1">
      <c r="B5" s="208" t="s">
        <v>84</v>
      </c>
      <c r="C5" s="208"/>
      <c r="D5" s="208"/>
      <c r="E5" s="208"/>
      <c r="F5" s="208"/>
      <c r="G5" s="208"/>
      <c r="H5" s="208"/>
      <c r="I5" s="208"/>
      <c r="J5" s="208"/>
      <c r="K5" s="208"/>
      <c r="L5" s="208"/>
      <c r="M5" s="208"/>
      <c r="N5" s="208"/>
      <c r="O5" s="208"/>
      <c r="P5" s="208"/>
      <c r="Q5" s="208"/>
      <c r="R5" s="208"/>
      <c r="S5" s="208"/>
      <c r="T5" s="208"/>
      <c r="U5" s="208"/>
      <c r="V5" s="208"/>
      <c r="W5" s="208"/>
      <c r="X5" s="208"/>
      <c r="Y5" s="208"/>
    </row>
    <row r="6" spans="1:31" ht="22.5" customHeight="1">
      <c r="C6" s="209"/>
      <c r="D6" s="209"/>
      <c r="E6" s="209"/>
      <c r="F6" s="209"/>
      <c r="G6" s="209"/>
      <c r="H6" s="218" t="s">
        <v>31</v>
      </c>
      <c r="I6" s="218"/>
      <c r="J6" s="218"/>
      <c r="K6" s="218"/>
      <c r="L6" s="218"/>
      <c r="M6" s="218"/>
      <c r="N6" s="218" t="s">
        <v>68</v>
      </c>
      <c r="O6" s="218"/>
      <c r="P6" s="218"/>
      <c r="Q6" s="218"/>
      <c r="R6" s="218"/>
      <c r="S6" s="218"/>
      <c r="T6" s="255" t="s">
        <v>86</v>
      </c>
      <c r="U6" s="255"/>
      <c r="V6" s="255"/>
      <c r="W6" s="255"/>
      <c r="X6" s="266" t="s">
        <v>45</v>
      </c>
      <c r="Y6" s="266"/>
    </row>
    <row r="7" spans="1:31" ht="35.25" customHeight="1">
      <c r="C7" s="209"/>
      <c r="D7" s="209"/>
      <c r="E7" s="209"/>
      <c r="F7" s="209"/>
      <c r="G7" s="209"/>
      <c r="H7" s="219" t="s">
        <v>65</v>
      </c>
      <c r="I7" s="219"/>
      <c r="J7" s="218" t="s">
        <v>66</v>
      </c>
      <c r="K7" s="218"/>
      <c r="L7" s="234" t="s">
        <v>67</v>
      </c>
      <c r="M7" s="234"/>
      <c r="N7" s="219" t="s">
        <v>65</v>
      </c>
      <c r="O7" s="219"/>
      <c r="P7" s="218" t="s">
        <v>66</v>
      </c>
      <c r="Q7" s="218"/>
      <c r="R7" s="234" t="s">
        <v>67</v>
      </c>
      <c r="S7" s="234"/>
      <c r="T7" s="256" t="s">
        <v>65</v>
      </c>
      <c r="U7" s="256"/>
      <c r="V7" s="255" t="s">
        <v>66</v>
      </c>
      <c r="W7" s="255"/>
      <c r="X7" s="266"/>
      <c r="Y7" s="266"/>
    </row>
    <row r="8" spans="1:31" ht="33.75" customHeight="1">
      <c r="C8" s="210" t="s">
        <v>87</v>
      </c>
      <c r="D8" s="210"/>
      <c r="E8" s="210"/>
      <c r="F8" s="210"/>
      <c r="G8" s="210"/>
      <c r="H8" s="214"/>
      <c r="I8" s="214"/>
      <c r="J8" s="214"/>
      <c r="K8" s="214"/>
      <c r="L8" s="221">
        <f>SUM(H8:K8)</f>
        <v>0</v>
      </c>
      <c r="M8" s="221"/>
      <c r="N8" s="214"/>
      <c r="O8" s="214"/>
      <c r="P8" s="214"/>
      <c r="Q8" s="214"/>
      <c r="R8" s="221">
        <f>SUM(N8:Q8)</f>
        <v>0</v>
      </c>
      <c r="S8" s="221"/>
      <c r="T8" s="221">
        <f>SUM(H8,N8)</f>
        <v>0</v>
      </c>
      <c r="U8" s="221"/>
      <c r="V8" s="221">
        <f>SUM(J8,P8)</f>
        <v>0</v>
      </c>
      <c r="W8" s="221"/>
      <c r="X8" s="221">
        <f>SUM(T8:W8)</f>
        <v>0</v>
      </c>
      <c r="Y8" s="221"/>
      <c r="Z8" s="206" t="s">
        <v>55</v>
      </c>
    </row>
    <row r="9" spans="1:31" ht="33.75" customHeight="1">
      <c r="C9" s="210" t="s">
        <v>88</v>
      </c>
      <c r="D9" s="210"/>
      <c r="E9" s="210"/>
      <c r="F9" s="210"/>
      <c r="G9" s="210"/>
      <c r="H9" s="214"/>
      <c r="I9" s="214"/>
      <c r="J9" s="214"/>
      <c r="K9" s="214"/>
      <c r="L9" s="221">
        <f>SUM(H9:K9)</f>
        <v>0</v>
      </c>
      <c r="M9" s="221"/>
      <c r="N9" s="214"/>
      <c r="O9" s="214"/>
      <c r="P9" s="214"/>
      <c r="Q9" s="214"/>
      <c r="R9" s="221">
        <f>SUM(N9:Q9)</f>
        <v>0</v>
      </c>
      <c r="S9" s="221"/>
      <c r="T9" s="221">
        <f>SUM(H9,N9)</f>
        <v>0</v>
      </c>
      <c r="U9" s="221"/>
      <c r="V9" s="221">
        <f>SUM(J9,P9)</f>
        <v>0</v>
      </c>
      <c r="W9" s="221"/>
      <c r="X9" s="221">
        <f>SUM(T9:W9)</f>
        <v>0</v>
      </c>
      <c r="Y9" s="221"/>
      <c r="Z9" s="206" t="s">
        <v>19</v>
      </c>
    </row>
    <row r="10" spans="1:31" ht="29.25" customHeight="1">
      <c r="C10" s="211" t="s">
        <v>85</v>
      </c>
      <c r="D10" s="211"/>
      <c r="E10" s="211"/>
      <c r="F10" s="211"/>
      <c r="G10" s="211"/>
      <c r="H10" s="220">
        <f>SUM(H8:I9)</f>
        <v>0</v>
      </c>
      <c r="I10" s="220"/>
      <c r="J10" s="220">
        <f>SUM(J8:K9)</f>
        <v>0</v>
      </c>
      <c r="K10" s="220"/>
      <c r="L10" s="220">
        <f>SUM(L8:M9)</f>
        <v>0</v>
      </c>
      <c r="M10" s="220"/>
      <c r="N10" s="220">
        <f>SUM(N8:O9)</f>
        <v>0</v>
      </c>
      <c r="O10" s="220"/>
      <c r="P10" s="220">
        <f>SUM(P8:Q9)</f>
        <v>0</v>
      </c>
      <c r="Q10" s="220"/>
      <c r="R10" s="220">
        <f>SUM(R8:S9)</f>
        <v>0</v>
      </c>
      <c r="S10" s="220"/>
      <c r="T10" s="220">
        <f>SUM(T8:U9)</f>
        <v>0</v>
      </c>
      <c r="U10" s="220"/>
      <c r="V10" s="220">
        <f>SUM(V8:W9)</f>
        <v>0</v>
      </c>
      <c r="W10" s="220"/>
      <c r="X10" s="220">
        <f>SUM(X8:Y9)</f>
        <v>0</v>
      </c>
      <c r="Y10" s="220"/>
    </row>
    <row r="11" spans="1:31" ht="19.5" customHeight="1">
      <c r="T11" s="257"/>
      <c r="U11" s="257"/>
      <c r="V11" s="257"/>
      <c r="W11" s="257"/>
    </row>
    <row r="12" spans="1:31" ht="19.5" customHeight="1">
      <c r="B12" s="208" t="s">
        <v>95</v>
      </c>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38"/>
      <c r="AA12" s="238"/>
      <c r="AB12" s="238"/>
      <c r="AC12" s="238"/>
      <c r="AD12" s="238"/>
      <c r="AE12" s="238"/>
    </row>
    <row r="13" spans="1:31" ht="19.5" customHeight="1">
      <c r="B13" s="206" t="s">
        <v>107</v>
      </c>
      <c r="T13" s="257"/>
      <c r="U13" s="257"/>
      <c r="V13" s="257"/>
      <c r="W13" s="257"/>
      <c r="Z13" s="238"/>
      <c r="AA13" s="238"/>
      <c r="AB13" s="268"/>
      <c r="AC13" s="268"/>
      <c r="AD13" s="268"/>
      <c r="AE13" s="268"/>
    </row>
    <row r="14" spans="1:31" ht="19.5" customHeight="1">
      <c r="C14" s="206" t="s">
        <v>96</v>
      </c>
      <c r="T14" s="257"/>
      <c r="U14" s="257"/>
      <c r="V14" s="257"/>
      <c r="W14" s="257"/>
      <c r="Z14" s="238"/>
      <c r="AA14" s="238"/>
      <c r="AB14" s="268"/>
      <c r="AC14" s="268"/>
      <c r="AD14" s="268"/>
      <c r="AE14" s="268"/>
    </row>
    <row r="15" spans="1:31" ht="19.5" customHeight="1">
      <c r="T15" s="257"/>
      <c r="U15" s="257"/>
      <c r="V15" s="257"/>
      <c r="W15" s="257"/>
      <c r="Z15" s="238"/>
      <c r="AA15" s="238"/>
      <c r="AB15" s="238"/>
      <c r="AC15" s="238"/>
      <c r="AD15" s="238"/>
      <c r="AE15" s="238"/>
    </row>
    <row r="16" spans="1:31" ht="19.5" customHeight="1">
      <c r="B16" s="206" t="s">
        <v>108</v>
      </c>
      <c r="T16" s="257"/>
      <c r="U16" s="257"/>
      <c r="V16" s="257"/>
      <c r="W16" s="257"/>
      <c r="Z16" s="238"/>
      <c r="AA16" s="238"/>
      <c r="AB16" s="268"/>
      <c r="AC16" s="268"/>
      <c r="AD16" s="268"/>
      <c r="AE16" s="268"/>
    </row>
    <row r="17" spans="3:31" ht="19.5" customHeight="1">
      <c r="C17" s="206" t="s">
        <v>109</v>
      </c>
      <c r="T17" s="257"/>
      <c r="U17" s="257"/>
      <c r="V17" s="257"/>
      <c r="W17" s="257"/>
      <c r="AB17" s="269"/>
      <c r="AC17" s="269"/>
      <c r="AD17" s="269"/>
      <c r="AE17" s="269"/>
    </row>
    <row r="18" spans="3:31" ht="19.5" customHeight="1">
      <c r="C18" s="212" t="s">
        <v>80</v>
      </c>
      <c r="D18" s="212"/>
      <c r="E18" s="212"/>
      <c r="F18" s="212"/>
      <c r="G18" s="212"/>
      <c r="H18" s="212" t="s">
        <v>83</v>
      </c>
      <c r="I18" s="212"/>
      <c r="J18" s="212"/>
      <c r="K18" s="228" t="s">
        <v>78</v>
      </c>
      <c r="L18" s="235"/>
      <c r="M18" s="235"/>
      <c r="N18" s="243"/>
      <c r="O18" s="212" t="s">
        <v>94</v>
      </c>
      <c r="P18" s="212"/>
      <c r="Q18" s="212"/>
      <c r="R18" s="212"/>
      <c r="S18" s="248" t="s">
        <v>58</v>
      </c>
      <c r="T18" s="248"/>
      <c r="U18" s="248"/>
      <c r="V18" s="248"/>
      <c r="W18" s="248"/>
      <c r="X18" s="248"/>
      <c r="Y18" s="248"/>
      <c r="Z18" s="238"/>
      <c r="AA18" s="238"/>
      <c r="AB18" s="268"/>
      <c r="AC18" s="268"/>
      <c r="AD18" s="268"/>
      <c r="AE18" s="268"/>
    </row>
    <row r="19" spans="3:31" ht="24" customHeight="1">
      <c r="C19" s="212" t="s">
        <v>48</v>
      </c>
      <c r="D19" s="213" t="s">
        <v>63</v>
      </c>
      <c r="E19" s="213"/>
      <c r="F19" s="213"/>
      <c r="G19" s="213"/>
      <c r="H19" s="221">
        <v>7000</v>
      </c>
      <c r="I19" s="224"/>
      <c r="J19" s="226" t="s">
        <v>22</v>
      </c>
      <c r="K19" s="229">
        <f>IF(X9=0,0,IF(50*H3*(T9/X9)&gt;=T9,T9,(ROUNDDOWN(50*H3*(T9/X9),0))))</f>
        <v>0</v>
      </c>
      <c r="L19" s="236"/>
      <c r="M19" s="236"/>
      <c r="N19" s="226" t="s">
        <v>93</v>
      </c>
      <c r="O19" s="221">
        <f>H19*K19</f>
        <v>0</v>
      </c>
      <c r="P19" s="221"/>
      <c r="Q19" s="224"/>
      <c r="R19" s="226" t="s">
        <v>22</v>
      </c>
      <c r="S19" s="249" t="s">
        <v>128</v>
      </c>
      <c r="T19" s="249"/>
      <c r="U19" s="249"/>
      <c r="V19" s="249"/>
      <c r="W19" s="249"/>
      <c r="X19" s="249"/>
      <c r="Y19" s="249"/>
      <c r="Z19" s="268"/>
      <c r="AA19" s="268"/>
      <c r="AB19" s="268"/>
      <c r="AC19" s="268"/>
      <c r="AD19" s="238"/>
      <c r="AE19" s="238"/>
    </row>
    <row r="20" spans="3:31" ht="24" customHeight="1">
      <c r="C20" s="212" t="s">
        <v>0</v>
      </c>
      <c r="D20" s="213" t="s">
        <v>92</v>
      </c>
      <c r="E20" s="213"/>
      <c r="F20" s="213"/>
      <c r="G20" s="213"/>
      <c r="H20" s="221">
        <v>5000</v>
      </c>
      <c r="I20" s="224"/>
      <c r="J20" s="226" t="s">
        <v>22</v>
      </c>
      <c r="K20" s="229">
        <f>IF(X9=0,0,IF(100*H3*(T9/X9)&gt;=T9,T9-K19,(ROUNDDOWN(100*H3*(T9/X9),0)-K19)))</f>
        <v>0</v>
      </c>
      <c r="L20" s="236"/>
      <c r="M20" s="236"/>
      <c r="N20" s="226" t="s">
        <v>93</v>
      </c>
      <c r="O20" s="221">
        <f>H20*K20</f>
        <v>0</v>
      </c>
      <c r="P20" s="221"/>
      <c r="Q20" s="224"/>
      <c r="R20" s="226" t="s">
        <v>22</v>
      </c>
      <c r="S20" s="250" t="s">
        <v>131</v>
      </c>
      <c r="T20" s="250"/>
      <c r="U20" s="250"/>
      <c r="V20" s="250"/>
      <c r="W20" s="250"/>
      <c r="X20" s="250"/>
      <c r="Y20" s="250"/>
      <c r="Z20" s="268"/>
      <c r="AA20" s="268"/>
      <c r="AB20" s="268"/>
      <c r="AC20" s="268"/>
      <c r="AD20" s="238"/>
      <c r="AE20" s="238"/>
    </row>
    <row r="21" spans="3:31" ht="24" customHeight="1">
      <c r="C21" s="212" t="s">
        <v>54</v>
      </c>
      <c r="D21" s="213" t="s">
        <v>35</v>
      </c>
      <c r="E21" s="213"/>
      <c r="F21" s="213"/>
      <c r="G21" s="213"/>
      <c r="H21" s="221">
        <v>3000</v>
      </c>
      <c r="I21" s="224"/>
      <c r="J21" s="226" t="s">
        <v>22</v>
      </c>
      <c r="K21" s="229">
        <f>IF(X9=0,0,ROUNDDOWN(IF(100*H3*(T9/X9)&gt;=T9,0,T9-K19-K20),0))</f>
        <v>0</v>
      </c>
      <c r="L21" s="236"/>
      <c r="M21" s="236"/>
      <c r="N21" s="226" t="s">
        <v>93</v>
      </c>
      <c r="O21" s="221">
        <f>H21*K21</f>
        <v>0</v>
      </c>
      <c r="P21" s="221"/>
      <c r="Q21" s="224"/>
      <c r="R21" s="226" t="s">
        <v>22</v>
      </c>
      <c r="S21" s="249" t="s">
        <v>130</v>
      </c>
      <c r="T21" s="249"/>
      <c r="U21" s="249"/>
      <c r="V21" s="249"/>
      <c r="W21" s="249"/>
      <c r="X21" s="249"/>
      <c r="Y21" s="249"/>
      <c r="Z21" s="238"/>
      <c r="AA21" s="238"/>
      <c r="AB21" s="238"/>
      <c r="AC21" s="238"/>
      <c r="AD21" s="238"/>
      <c r="AE21" s="238"/>
    </row>
    <row r="22" spans="3:31" ht="19.5" customHeight="1">
      <c r="C22" s="212" t="s">
        <v>76</v>
      </c>
      <c r="D22" s="212"/>
      <c r="E22" s="212"/>
      <c r="F22" s="212"/>
      <c r="G22" s="212"/>
      <c r="H22" s="212"/>
      <c r="I22" s="212"/>
      <c r="J22" s="212"/>
      <c r="K22" s="230">
        <f>SUM(K19:M21)</f>
        <v>0</v>
      </c>
      <c r="L22" s="237"/>
      <c r="M22" s="237"/>
      <c r="N22" s="243" t="s">
        <v>93</v>
      </c>
      <c r="O22" s="220">
        <f>SUM(O19:Q21)</f>
        <v>0</v>
      </c>
      <c r="P22" s="220"/>
      <c r="Q22" s="222"/>
      <c r="R22" s="243" t="s">
        <v>22</v>
      </c>
      <c r="S22" s="251"/>
      <c r="T22" s="251"/>
      <c r="U22" s="251"/>
      <c r="V22" s="251"/>
      <c r="W22" s="251"/>
      <c r="X22" s="251"/>
      <c r="Y22" s="251"/>
      <c r="AA22" s="238"/>
      <c r="AB22" s="238"/>
      <c r="AC22" s="238"/>
      <c r="AD22" s="238"/>
      <c r="AE22" s="238"/>
    </row>
    <row r="23" spans="3:31" ht="19.5" customHeight="1">
      <c r="R23" s="206" t="s">
        <v>127</v>
      </c>
    </row>
    <row r="24" spans="3:31" ht="19.5" customHeight="1">
      <c r="C24" s="206" t="s">
        <v>6</v>
      </c>
      <c r="AB24" s="238"/>
      <c r="AC24" s="238"/>
      <c r="AD24" s="238"/>
    </row>
    <row r="25" spans="3:31" ht="19.5" customHeight="1">
      <c r="D25" s="212" t="s">
        <v>110</v>
      </c>
      <c r="E25" s="212"/>
      <c r="F25" s="212"/>
      <c r="G25" s="212" t="s">
        <v>112</v>
      </c>
      <c r="H25" s="212"/>
      <c r="I25" s="212"/>
      <c r="J25" s="212" t="s">
        <v>113</v>
      </c>
      <c r="K25" s="212"/>
      <c r="L25" s="212"/>
      <c r="M25" s="212" t="s">
        <v>85</v>
      </c>
      <c r="N25" s="212"/>
      <c r="O25" s="212"/>
      <c r="S25" s="206" t="s">
        <v>114</v>
      </c>
      <c r="AB25" s="238"/>
      <c r="AC25" s="238"/>
      <c r="AD25" s="238"/>
    </row>
    <row r="26" spans="3:31" ht="19.5" customHeight="1">
      <c r="D26" s="214"/>
      <c r="E26" s="214"/>
      <c r="F26" s="214"/>
      <c r="G26" s="214"/>
      <c r="H26" s="214"/>
      <c r="I26" s="214"/>
      <c r="J26" s="221">
        <f>D26*G26</f>
        <v>0</v>
      </c>
      <c r="K26" s="221"/>
      <c r="L26" s="221"/>
      <c r="M26" s="242">
        <f>SUM(J26:L28)</f>
        <v>0</v>
      </c>
      <c r="N26" s="242"/>
      <c r="O26" s="242"/>
      <c r="S26" s="206" t="s">
        <v>125</v>
      </c>
      <c r="AB26" s="268"/>
      <c r="AC26" s="268"/>
      <c r="AD26" s="268"/>
    </row>
    <row r="27" spans="3:31" ht="19.5" customHeight="1">
      <c r="D27" s="214"/>
      <c r="E27" s="214"/>
      <c r="F27" s="214"/>
      <c r="G27" s="214"/>
      <c r="H27" s="214"/>
      <c r="I27" s="214"/>
      <c r="J27" s="221">
        <f>D27*G27</f>
        <v>0</v>
      </c>
      <c r="K27" s="221"/>
      <c r="L27" s="221"/>
      <c r="M27" s="242"/>
      <c r="N27" s="242"/>
      <c r="O27" s="242"/>
      <c r="S27" s="252">
        <f>MIN(O22,M26)</f>
        <v>0</v>
      </c>
      <c r="T27" s="258"/>
      <c r="U27" s="258"/>
      <c r="V27" s="263"/>
      <c r="W27" s="265" t="s">
        <v>22</v>
      </c>
      <c r="AB27" s="268"/>
      <c r="AC27" s="268"/>
      <c r="AD27" s="268"/>
    </row>
    <row r="28" spans="3:31" ht="19.5" customHeight="1">
      <c r="D28" s="214"/>
      <c r="E28" s="214"/>
      <c r="F28" s="214"/>
      <c r="G28" s="214"/>
      <c r="H28" s="214"/>
      <c r="I28" s="214"/>
      <c r="J28" s="221">
        <f>D28*G28</f>
        <v>0</v>
      </c>
      <c r="K28" s="221"/>
      <c r="L28" s="221"/>
      <c r="M28" s="242"/>
      <c r="N28" s="242"/>
      <c r="O28" s="242"/>
      <c r="P28" s="206" t="s">
        <v>39</v>
      </c>
      <c r="S28" s="253"/>
      <c r="T28" s="259"/>
      <c r="U28" s="259"/>
      <c r="V28" s="264"/>
      <c r="W28" s="265"/>
    </row>
    <row r="29" spans="3:31" ht="19.5" customHeight="1">
      <c r="D29" s="215" t="s">
        <v>85</v>
      </c>
      <c r="E29" s="215"/>
      <c r="F29" s="215"/>
      <c r="G29" s="209">
        <f>SUM(G26:I28)</f>
        <v>0</v>
      </c>
      <c r="H29" s="209"/>
      <c r="I29" s="209"/>
      <c r="J29" s="227" t="s">
        <v>72</v>
      </c>
      <c r="K29" s="231">
        <f>T9</f>
        <v>0</v>
      </c>
      <c r="L29" s="238"/>
      <c r="M29" s="227" t="str">
        <f>IF(T9=0,"",IF(G29=K29,"OK","NG"))</f>
        <v/>
      </c>
    </row>
    <row r="31" spans="3:31" ht="19.5" customHeight="1">
      <c r="C31" s="206" t="s">
        <v>105</v>
      </c>
    </row>
    <row r="32" spans="3:31" ht="19.5" customHeight="1">
      <c r="D32" s="212" t="s">
        <v>99</v>
      </c>
      <c r="E32" s="212"/>
      <c r="F32" s="212"/>
      <c r="G32" s="212"/>
      <c r="H32" s="212" t="s">
        <v>100</v>
      </c>
      <c r="I32" s="212"/>
      <c r="J32" s="212"/>
      <c r="K32" s="212"/>
      <c r="L32" s="212" t="s">
        <v>101</v>
      </c>
      <c r="M32" s="212" t="s">
        <v>23</v>
      </c>
      <c r="N32" s="212"/>
      <c r="O32" s="212"/>
      <c r="P32" s="212" t="s">
        <v>102</v>
      </c>
      <c r="Q32" s="212" t="s">
        <v>104</v>
      </c>
      <c r="R32" s="212"/>
      <c r="S32" s="212"/>
      <c r="T32" s="212" t="s">
        <v>72</v>
      </c>
      <c r="U32" s="212" t="s">
        <v>106</v>
      </c>
      <c r="V32" s="212"/>
      <c r="W32" s="212"/>
      <c r="X32" s="212"/>
    </row>
    <row r="33" spans="2:33" ht="19.5" customHeight="1">
      <c r="D33" s="213" t="s">
        <v>97</v>
      </c>
      <c r="E33" s="213"/>
      <c r="F33" s="213"/>
      <c r="G33" s="213"/>
      <c r="H33" s="221">
        <f>S27</f>
        <v>0</v>
      </c>
      <c r="I33" s="221"/>
      <c r="J33" s="224"/>
      <c r="K33" s="232" t="s">
        <v>22</v>
      </c>
      <c r="L33" s="239" t="s">
        <v>101</v>
      </c>
      <c r="M33" s="221">
        <f>H9</f>
        <v>0</v>
      </c>
      <c r="N33" s="224"/>
      <c r="O33" s="244" t="s">
        <v>93</v>
      </c>
      <c r="P33" s="239" t="s">
        <v>102</v>
      </c>
      <c r="Q33" s="221">
        <f>T9</f>
        <v>0</v>
      </c>
      <c r="R33" s="224"/>
      <c r="S33" s="244" t="s">
        <v>93</v>
      </c>
      <c r="T33" s="239" t="s">
        <v>72</v>
      </c>
      <c r="U33" s="221" t="e">
        <f>H33*M33/Q33</f>
        <v>#DIV/0!</v>
      </c>
      <c r="V33" s="221"/>
      <c r="W33" s="224"/>
      <c r="X33" s="226" t="s">
        <v>22</v>
      </c>
    </row>
    <row r="34" spans="2:33" ht="19.5" customHeight="1">
      <c r="D34" s="213" t="s">
        <v>98</v>
      </c>
      <c r="E34" s="213"/>
      <c r="F34" s="213"/>
      <c r="G34" s="213"/>
      <c r="H34" s="221">
        <f>S27</f>
        <v>0</v>
      </c>
      <c r="I34" s="221"/>
      <c r="J34" s="224"/>
      <c r="K34" s="232" t="s">
        <v>22</v>
      </c>
      <c r="L34" s="239" t="s">
        <v>101</v>
      </c>
      <c r="M34" s="221">
        <f>N9</f>
        <v>0</v>
      </c>
      <c r="N34" s="224"/>
      <c r="O34" s="244" t="s">
        <v>93</v>
      </c>
      <c r="P34" s="239" t="s">
        <v>102</v>
      </c>
      <c r="Q34" s="221">
        <f>T9</f>
        <v>0</v>
      </c>
      <c r="R34" s="224"/>
      <c r="S34" s="244" t="s">
        <v>93</v>
      </c>
      <c r="T34" s="239" t="s">
        <v>72</v>
      </c>
      <c r="U34" s="221" t="e">
        <f>H34*M34/Q34</f>
        <v>#DIV/0!</v>
      </c>
      <c r="V34" s="221"/>
      <c r="W34" s="224"/>
      <c r="X34" s="226" t="s">
        <v>22</v>
      </c>
    </row>
    <row r="35" spans="2:33" ht="19.5" customHeight="1">
      <c r="D35" s="212" t="s">
        <v>85</v>
      </c>
      <c r="E35" s="212"/>
      <c r="F35" s="212"/>
      <c r="G35" s="212"/>
      <c r="H35" s="222"/>
      <c r="I35" s="225"/>
      <c r="J35" s="225"/>
      <c r="K35" s="225"/>
      <c r="L35" s="240"/>
      <c r="M35" s="225"/>
      <c r="N35" s="225"/>
      <c r="O35" s="240"/>
      <c r="P35" s="240"/>
      <c r="Q35" s="225"/>
      <c r="R35" s="225"/>
      <c r="S35" s="240"/>
      <c r="T35" s="260"/>
      <c r="U35" s="220" t="e">
        <f>SUM(U33:W34)</f>
        <v>#DIV/0!</v>
      </c>
      <c r="V35" s="220"/>
      <c r="W35" s="222"/>
      <c r="X35" s="243" t="s">
        <v>22</v>
      </c>
    </row>
    <row r="36" spans="2:33" ht="19.5" customHeight="1">
      <c r="U36" s="261" t="s">
        <v>138</v>
      </c>
      <c r="V36" s="261"/>
      <c r="W36" s="261"/>
      <c r="X36" s="261"/>
      <c r="Y36" s="261"/>
      <c r="Z36" s="261"/>
      <c r="AA36" s="261"/>
    </row>
    <row r="37" spans="2:33" ht="19.5" customHeight="1">
      <c r="U37" s="261"/>
      <c r="V37" s="261"/>
      <c r="W37" s="261"/>
      <c r="X37" s="261"/>
      <c r="Y37" s="261"/>
      <c r="Z37" s="261"/>
      <c r="AA37" s="261"/>
    </row>
    <row r="38" spans="2:33" ht="19.5" customHeight="1">
      <c r="U38" s="262"/>
      <c r="V38" s="262"/>
      <c r="W38" s="262"/>
      <c r="X38" s="262"/>
      <c r="Y38" s="262"/>
      <c r="Z38" s="262"/>
    </row>
    <row r="39" spans="2:33" ht="19.5" customHeight="1">
      <c r="AB39" s="238"/>
      <c r="AC39" s="238"/>
      <c r="AD39" s="238"/>
      <c r="AE39" s="238"/>
      <c r="AF39" s="238"/>
      <c r="AG39" s="238"/>
    </row>
    <row r="40" spans="2:33" ht="19.5" customHeight="1">
      <c r="B40" s="208" t="s">
        <v>135</v>
      </c>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AB40" s="238"/>
      <c r="AC40" s="238"/>
      <c r="AD40" s="268"/>
      <c r="AE40" s="268"/>
      <c r="AF40" s="268"/>
      <c r="AG40" s="268"/>
    </row>
    <row r="41" spans="2:33" ht="19.5" customHeight="1">
      <c r="C41" s="206" t="s">
        <v>96</v>
      </c>
      <c r="AB41" s="238"/>
      <c r="AC41" s="238"/>
      <c r="AD41" s="268"/>
      <c r="AE41" s="268"/>
      <c r="AF41" s="268"/>
      <c r="AG41" s="268"/>
    </row>
    <row r="42" spans="2:33" ht="19.5" customHeight="1">
      <c r="T42" s="257"/>
      <c r="U42" s="257"/>
      <c r="V42" s="257"/>
      <c r="W42" s="257"/>
      <c r="AB42" s="238"/>
      <c r="AC42" s="238"/>
      <c r="AD42" s="238"/>
      <c r="AE42" s="238"/>
      <c r="AF42" s="238"/>
      <c r="AG42" s="238"/>
    </row>
    <row r="43" spans="2:33" ht="19.5" customHeight="1">
      <c r="B43" s="208" t="s">
        <v>91</v>
      </c>
      <c r="C43" s="208"/>
      <c r="D43" s="208"/>
      <c r="E43" s="208"/>
      <c r="F43" s="208"/>
      <c r="G43" s="208"/>
      <c r="H43" s="208"/>
      <c r="I43" s="208"/>
      <c r="J43" s="208"/>
      <c r="K43" s="208"/>
      <c r="L43" s="208"/>
      <c r="M43" s="208"/>
      <c r="N43" s="208"/>
      <c r="O43" s="208"/>
      <c r="P43" s="208"/>
      <c r="Q43" s="208"/>
      <c r="R43" s="208"/>
      <c r="S43" s="208"/>
      <c r="T43" s="208"/>
      <c r="U43" s="208"/>
      <c r="V43" s="208"/>
      <c r="W43" s="208"/>
      <c r="X43" s="208"/>
      <c r="Y43" s="208"/>
      <c r="AB43" s="238"/>
      <c r="AC43" s="238"/>
      <c r="AD43" s="238"/>
      <c r="AE43" s="238"/>
      <c r="AF43" s="238"/>
      <c r="AG43" s="238"/>
    </row>
    <row r="44" spans="2:33" ht="19.5" customHeight="1">
      <c r="C44" s="212" t="s">
        <v>80</v>
      </c>
      <c r="D44" s="212"/>
      <c r="E44" s="212"/>
      <c r="F44" s="212"/>
      <c r="G44" s="212"/>
      <c r="H44" s="212" t="s">
        <v>83</v>
      </c>
      <c r="I44" s="212"/>
      <c r="J44" s="212"/>
      <c r="K44" s="228" t="s">
        <v>78</v>
      </c>
      <c r="L44" s="235"/>
      <c r="M44" s="235"/>
      <c r="N44" s="235"/>
      <c r="O44" s="212" t="s">
        <v>94</v>
      </c>
      <c r="P44" s="212"/>
      <c r="Q44" s="212"/>
      <c r="R44" s="212"/>
      <c r="S44" s="248" t="s">
        <v>58</v>
      </c>
      <c r="T44" s="248"/>
      <c r="U44" s="248"/>
      <c r="V44" s="248"/>
      <c r="W44" s="248"/>
      <c r="X44" s="248"/>
      <c r="Y44" s="248"/>
      <c r="AB44" s="238"/>
      <c r="AC44" s="238"/>
      <c r="AD44" s="238"/>
      <c r="AE44" s="238"/>
      <c r="AF44" s="238"/>
      <c r="AG44" s="238"/>
    </row>
    <row r="45" spans="2:33" ht="26.25" customHeight="1">
      <c r="C45" s="212" t="s">
        <v>48</v>
      </c>
      <c r="D45" s="213" t="s">
        <v>63</v>
      </c>
      <c r="E45" s="213"/>
      <c r="F45" s="213"/>
      <c r="G45" s="213"/>
      <c r="H45" s="221">
        <v>2500</v>
      </c>
      <c r="I45" s="224"/>
      <c r="J45" s="226" t="s">
        <v>22</v>
      </c>
      <c r="K45" s="233">
        <f>IF(50*H3&gt;=X10,X10,50*H3)</f>
        <v>0</v>
      </c>
      <c r="L45" s="241"/>
      <c r="M45" s="241"/>
      <c r="N45" s="226" t="s">
        <v>93</v>
      </c>
      <c r="O45" s="221">
        <f>H45*K45</f>
        <v>0</v>
      </c>
      <c r="P45" s="221"/>
      <c r="Q45" s="224"/>
      <c r="R45" s="226" t="s">
        <v>22</v>
      </c>
      <c r="S45" s="254" t="s">
        <v>129</v>
      </c>
      <c r="T45" s="254"/>
      <c r="U45" s="254"/>
      <c r="V45" s="254"/>
      <c r="W45" s="254"/>
      <c r="X45" s="254"/>
      <c r="Y45" s="254"/>
      <c r="AB45" s="268"/>
      <c r="AC45" s="268"/>
      <c r="AD45" s="268"/>
      <c r="AE45" s="268"/>
      <c r="AF45" s="238"/>
      <c r="AG45" s="238"/>
    </row>
    <row r="46" spans="2:33" ht="26.25" customHeight="1">
      <c r="C46" s="212" t="s">
        <v>0</v>
      </c>
      <c r="D46" s="213" t="s">
        <v>92</v>
      </c>
      <c r="E46" s="213"/>
      <c r="F46" s="213"/>
      <c r="G46" s="213"/>
      <c r="H46" s="221">
        <v>1800</v>
      </c>
      <c r="I46" s="224"/>
      <c r="J46" s="226" t="s">
        <v>22</v>
      </c>
      <c r="K46" s="233">
        <f>IF(100*H3&gt;=X10,X10-K45,50*H3)</f>
        <v>0</v>
      </c>
      <c r="L46" s="241"/>
      <c r="M46" s="241"/>
      <c r="N46" s="226" t="s">
        <v>93</v>
      </c>
      <c r="O46" s="221">
        <f>H46*K46</f>
        <v>0</v>
      </c>
      <c r="P46" s="221"/>
      <c r="Q46" s="224"/>
      <c r="R46" s="226" t="s">
        <v>22</v>
      </c>
      <c r="S46" s="254" t="s">
        <v>132</v>
      </c>
      <c r="T46" s="254"/>
      <c r="U46" s="254"/>
      <c r="V46" s="254"/>
      <c r="W46" s="254"/>
      <c r="X46" s="254"/>
      <c r="Y46" s="254"/>
      <c r="AB46" s="268"/>
      <c r="AC46" s="268"/>
      <c r="AD46" s="268"/>
      <c r="AE46" s="268"/>
      <c r="AF46" s="238"/>
      <c r="AG46" s="238"/>
    </row>
    <row r="47" spans="2:33" ht="26.25" customHeight="1">
      <c r="C47" s="212" t="s">
        <v>54</v>
      </c>
      <c r="D47" s="213" t="s">
        <v>35</v>
      </c>
      <c r="E47" s="213"/>
      <c r="F47" s="213"/>
      <c r="G47" s="213"/>
      <c r="H47" s="221">
        <v>1100</v>
      </c>
      <c r="I47" s="224"/>
      <c r="J47" s="226" t="s">
        <v>22</v>
      </c>
      <c r="K47" s="233">
        <f>IF(H3="",0,(IF(100*H3&gt;=X10,0,X10-100*H3)))</f>
        <v>0</v>
      </c>
      <c r="L47" s="241"/>
      <c r="M47" s="241"/>
      <c r="N47" s="226" t="s">
        <v>93</v>
      </c>
      <c r="O47" s="221">
        <f>H47*K47</f>
        <v>0</v>
      </c>
      <c r="P47" s="221"/>
      <c r="Q47" s="224"/>
      <c r="R47" s="226" t="s">
        <v>22</v>
      </c>
      <c r="S47" s="249" t="s">
        <v>130</v>
      </c>
      <c r="T47" s="249"/>
      <c r="U47" s="249"/>
      <c r="V47" s="249"/>
      <c r="W47" s="249"/>
      <c r="X47" s="249"/>
      <c r="Y47" s="249"/>
    </row>
    <row r="48" spans="2:33" ht="19.5" customHeight="1">
      <c r="C48" s="212" t="s">
        <v>76</v>
      </c>
      <c r="D48" s="212"/>
      <c r="E48" s="212"/>
      <c r="F48" s="212"/>
      <c r="G48" s="212"/>
      <c r="H48" s="212"/>
      <c r="I48" s="212"/>
      <c r="J48" s="212"/>
      <c r="K48" s="222">
        <f>SUM(K45:M47)</f>
        <v>0</v>
      </c>
      <c r="L48" s="237"/>
      <c r="M48" s="237"/>
      <c r="N48" s="243" t="s">
        <v>93</v>
      </c>
      <c r="O48" s="220">
        <f>SUM(O45:Q47)</f>
        <v>0</v>
      </c>
      <c r="P48" s="220"/>
      <c r="Q48" s="222"/>
      <c r="R48" s="243" t="s">
        <v>22</v>
      </c>
      <c r="S48" s="251"/>
      <c r="T48" s="251"/>
      <c r="U48" s="251"/>
      <c r="V48" s="251"/>
      <c r="W48" s="251"/>
      <c r="X48" s="251"/>
      <c r="Y48" s="251"/>
    </row>
    <row r="49" spans="3:27" ht="19.5" customHeight="1"/>
    <row r="50" spans="3:27" ht="19.5" customHeight="1">
      <c r="C50" s="206" t="s">
        <v>105</v>
      </c>
    </row>
    <row r="51" spans="3:27" ht="19.5" customHeight="1">
      <c r="D51" s="212" t="s">
        <v>99</v>
      </c>
      <c r="E51" s="212"/>
      <c r="F51" s="212"/>
      <c r="G51" s="212"/>
      <c r="H51" s="212" t="s">
        <v>100</v>
      </c>
      <c r="I51" s="212"/>
      <c r="J51" s="212"/>
      <c r="K51" s="212"/>
      <c r="L51" s="212" t="s">
        <v>101</v>
      </c>
      <c r="M51" s="212" t="s">
        <v>23</v>
      </c>
      <c r="N51" s="212"/>
      <c r="O51" s="212"/>
      <c r="P51" s="212" t="s">
        <v>102</v>
      </c>
      <c r="Q51" s="212" t="s">
        <v>104</v>
      </c>
      <c r="R51" s="212"/>
      <c r="S51" s="212"/>
      <c r="T51" s="212" t="s">
        <v>72</v>
      </c>
      <c r="U51" s="212" t="s">
        <v>106</v>
      </c>
      <c r="V51" s="212"/>
      <c r="W51" s="212"/>
      <c r="X51" s="212"/>
    </row>
    <row r="52" spans="3:27" ht="19.5" customHeight="1">
      <c r="D52" s="213" t="s">
        <v>97</v>
      </c>
      <c r="E52" s="213"/>
      <c r="F52" s="213"/>
      <c r="G52" s="213"/>
      <c r="H52" s="221">
        <f>O48</f>
        <v>0</v>
      </c>
      <c r="I52" s="221"/>
      <c r="J52" s="224"/>
      <c r="K52" s="232" t="s">
        <v>22</v>
      </c>
      <c r="L52" s="239" t="s">
        <v>101</v>
      </c>
      <c r="M52" s="221">
        <f>L10</f>
        <v>0</v>
      </c>
      <c r="N52" s="224"/>
      <c r="O52" s="244" t="s">
        <v>93</v>
      </c>
      <c r="P52" s="239" t="s">
        <v>102</v>
      </c>
      <c r="Q52" s="221">
        <f>X10</f>
        <v>0</v>
      </c>
      <c r="R52" s="224"/>
      <c r="S52" s="244" t="s">
        <v>93</v>
      </c>
      <c r="T52" s="239" t="s">
        <v>72</v>
      </c>
      <c r="U52" s="221" t="e">
        <f>H52*M52/Q52</f>
        <v>#DIV/0!</v>
      </c>
      <c r="V52" s="221"/>
      <c r="W52" s="224"/>
      <c r="X52" s="226" t="s">
        <v>22</v>
      </c>
    </row>
    <row r="53" spans="3:27" ht="19.5" customHeight="1">
      <c r="D53" s="213" t="s">
        <v>98</v>
      </c>
      <c r="E53" s="213"/>
      <c r="F53" s="213"/>
      <c r="G53" s="213"/>
      <c r="H53" s="221">
        <f>O48</f>
        <v>0</v>
      </c>
      <c r="I53" s="221"/>
      <c r="J53" s="224"/>
      <c r="K53" s="232" t="s">
        <v>22</v>
      </c>
      <c r="L53" s="239" t="s">
        <v>101</v>
      </c>
      <c r="M53" s="221">
        <f>R10</f>
        <v>0</v>
      </c>
      <c r="N53" s="224"/>
      <c r="O53" s="244" t="s">
        <v>93</v>
      </c>
      <c r="P53" s="239" t="s">
        <v>102</v>
      </c>
      <c r="Q53" s="221">
        <f>X10</f>
        <v>0</v>
      </c>
      <c r="R53" s="224"/>
      <c r="S53" s="244" t="s">
        <v>93</v>
      </c>
      <c r="T53" s="239" t="s">
        <v>72</v>
      </c>
      <c r="U53" s="221" t="e">
        <f>H53*M53/Q53</f>
        <v>#DIV/0!</v>
      </c>
      <c r="V53" s="221"/>
      <c r="W53" s="224"/>
      <c r="X53" s="226" t="s">
        <v>22</v>
      </c>
    </row>
    <row r="54" spans="3:27" ht="19.5" customHeight="1">
      <c r="D54" s="212" t="s">
        <v>85</v>
      </c>
      <c r="E54" s="212"/>
      <c r="F54" s="212"/>
      <c r="G54" s="212"/>
      <c r="H54" s="222"/>
      <c r="I54" s="225"/>
      <c r="J54" s="225"/>
      <c r="K54" s="225"/>
      <c r="L54" s="240"/>
      <c r="M54" s="225"/>
      <c r="N54" s="225"/>
      <c r="O54" s="240"/>
      <c r="P54" s="240"/>
      <c r="Q54" s="225"/>
      <c r="R54" s="225"/>
      <c r="S54" s="240"/>
      <c r="T54" s="260"/>
      <c r="U54" s="220" t="e">
        <f>SUM(U52:W53)</f>
        <v>#DIV/0!</v>
      </c>
      <c r="V54" s="220"/>
      <c r="W54" s="222"/>
      <c r="X54" s="243" t="s">
        <v>22</v>
      </c>
    </row>
    <row r="55" spans="3:27" ht="19.5" customHeight="1">
      <c r="U55" s="261" t="s">
        <v>126</v>
      </c>
      <c r="V55" s="261"/>
      <c r="W55" s="261"/>
      <c r="X55" s="261"/>
      <c r="Y55" s="261"/>
      <c r="Z55" s="261"/>
      <c r="AA55" s="261"/>
    </row>
    <row r="56" spans="3:27" ht="19.5" customHeight="1">
      <c r="U56" s="261"/>
      <c r="V56" s="261"/>
      <c r="W56" s="261"/>
      <c r="X56" s="261"/>
      <c r="Y56" s="261"/>
      <c r="Z56" s="261"/>
      <c r="AA56" s="261"/>
    </row>
    <row r="57" spans="3:27" ht="19.5" customHeight="1">
      <c r="U57" s="262"/>
      <c r="V57" s="262"/>
      <c r="W57" s="262"/>
      <c r="X57" s="262"/>
      <c r="Y57" s="262"/>
      <c r="Z57" s="262"/>
    </row>
  </sheetData>
  <mergeCells count="160">
    <mergeCell ref="B3:G3"/>
    <mergeCell ref="H3:I3"/>
    <mergeCell ref="L3:Q3"/>
    <mergeCell ref="R3:Y3"/>
    <mergeCell ref="B5:Y5"/>
    <mergeCell ref="H6:M6"/>
    <mergeCell ref="N6:S6"/>
    <mergeCell ref="T6:W6"/>
    <mergeCell ref="H7:I7"/>
    <mergeCell ref="J7:K7"/>
    <mergeCell ref="L7:M7"/>
    <mergeCell ref="N7:O7"/>
    <mergeCell ref="P7:Q7"/>
    <mergeCell ref="R7:S7"/>
    <mergeCell ref="T7:U7"/>
    <mergeCell ref="V7:W7"/>
    <mergeCell ref="C8:G8"/>
    <mergeCell ref="H8:I8"/>
    <mergeCell ref="J8:K8"/>
    <mergeCell ref="L8:M8"/>
    <mergeCell ref="N8:O8"/>
    <mergeCell ref="P8:Q8"/>
    <mergeCell ref="R8:S8"/>
    <mergeCell ref="T8:U8"/>
    <mergeCell ref="V8:W8"/>
    <mergeCell ref="X8:Y8"/>
    <mergeCell ref="C9:G9"/>
    <mergeCell ref="H9:I9"/>
    <mergeCell ref="J9:K9"/>
    <mergeCell ref="L9:M9"/>
    <mergeCell ref="N9:O9"/>
    <mergeCell ref="P9:Q9"/>
    <mergeCell ref="R9:S9"/>
    <mergeCell ref="T9:U9"/>
    <mergeCell ref="V9:W9"/>
    <mergeCell ref="X9:Y9"/>
    <mergeCell ref="C10:G10"/>
    <mergeCell ref="H10:I10"/>
    <mergeCell ref="J10:K10"/>
    <mergeCell ref="L10:M10"/>
    <mergeCell ref="N10:O10"/>
    <mergeCell ref="P10:Q10"/>
    <mergeCell ref="R10:S10"/>
    <mergeCell ref="T10:U10"/>
    <mergeCell ref="V10:W10"/>
    <mergeCell ref="X10:Y10"/>
    <mergeCell ref="B12:Y12"/>
    <mergeCell ref="C18:G18"/>
    <mergeCell ref="H18:J18"/>
    <mergeCell ref="K18:N18"/>
    <mergeCell ref="O18:R18"/>
    <mergeCell ref="S18:Y18"/>
    <mergeCell ref="D19:G19"/>
    <mergeCell ref="H19:I19"/>
    <mergeCell ref="K19:M19"/>
    <mergeCell ref="O19:Q19"/>
    <mergeCell ref="S19:Y19"/>
    <mergeCell ref="D20:G20"/>
    <mergeCell ref="H20:I20"/>
    <mergeCell ref="K20:M20"/>
    <mergeCell ref="O20:Q20"/>
    <mergeCell ref="S20:Y20"/>
    <mergeCell ref="D21:G21"/>
    <mergeCell ref="H21:I21"/>
    <mergeCell ref="K21:M21"/>
    <mergeCell ref="O21:Q21"/>
    <mergeCell ref="S21:Y21"/>
    <mergeCell ref="C22:J22"/>
    <mergeCell ref="K22:M22"/>
    <mergeCell ref="O22:Q22"/>
    <mergeCell ref="S22:Y22"/>
    <mergeCell ref="D25:F25"/>
    <mergeCell ref="G25:I25"/>
    <mergeCell ref="J25:L25"/>
    <mergeCell ref="M25:O25"/>
    <mergeCell ref="D26:F26"/>
    <mergeCell ref="G26:I26"/>
    <mergeCell ref="J26:L26"/>
    <mergeCell ref="D27:F27"/>
    <mergeCell ref="G27:I27"/>
    <mergeCell ref="J27:L27"/>
    <mergeCell ref="D28:F28"/>
    <mergeCell ref="G28:I28"/>
    <mergeCell ref="J28:L28"/>
    <mergeCell ref="D29:F29"/>
    <mergeCell ref="G29:I29"/>
    <mergeCell ref="K29:L29"/>
    <mergeCell ref="D32:G32"/>
    <mergeCell ref="H32:K32"/>
    <mergeCell ref="M32:O32"/>
    <mergeCell ref="Q32:S32"/>
    <mergeCell ref="U32:X32"/>
    <mergeCell ref="D33:G33"/>
    <mergeCell ref="H33:J33"/>
    <mergeCell ref="M33:N33"/>
    <mergeCell ref="Q33:R33"/>
    <mergeCell ref="U33:W33"/>
    <mergeCell ref="D34:G34"/>
    <mergeCell ref="H34:J34"/>
    <mergeCell ref="M34:N34"/>
    <mergeCell ref="Q34:R34"/>
    <mergeCell ref="U34:W34"/>
    <mergeCell ref="D35:G35"/>
    <mergeCell ref="H35:J35"/>
    <mergeCell ref="M35:N35"/>
    <mergeCell ref="Q35:R35"/>
    <mergeCell ref="U35:W35"/>
    <mergeCell ref="B40:Y40"/>
    <mergeCell ref="B43:Y43"/>
    <mergeCell ref="C44:G44"/>
    <mergeCell ref="H44:J44"/>
    <mergeCell ref="K44:N44"/>
    <mergeCell ref="O44:R44"/>
    <mergeCell ref="S44:Y44"/>
    <mergeCell ref="D45:G45"/>
    <mergeCell ref="H45:I45"/>
    <mergeCell ref="K45:M45"/>
    <mergeCell ref="O45:Q45"/>
    <mergeCell ref="S45:Y45"/>
    <mergeCell ref="D46:G46"/>
    <mergeCell ref="H46:I46"/>
    <mergeCell ref="K46:M46"/>
    <mergeCell ref="O46:Q46"/>
    <mergeCell ref="S46:Y46"/>
    <mergeCell ref="D47:G47"/>
    <mergeCell ref="H47:I47"/>
    <mergeCell ref="K47:M47"/>
    <mergeCell ref="O47:Q47"/>
    <mergeCell ref="S47:Y47"/>
    <mergeCell ref="C48:J48"/>
    <mergeCell ref="K48:M48"/>
    <mergeCell ref="O48:Q48"/>
    <mergeCell ref="S48:Y48"/>
    <mergeCell ref="D51:G51"/>
    <mergeCell ref="H51:K51"/>
    <mergeCell ref="M51:O51"/>
    <mergeCell ref="Q51:S51"/>
    <mergeCell ref="U51:X51"/>
    <mergeCell ref="D52:G52"/>
    <mergeCell ref="H52:J52"/>
    <mergeCell ref="M52:N52"/>
    <mergeCell ref="Q52:R52"/>
    <mergeCell ref="U52:W52"/>
    <mergeCell ref="D53:G53"/>
    <mergeCell ref="H53:J53"/>
    <mergeCell ref="M53:N53"/>
    <mergeCell ref="Q53:R53"/>
    <mergeCell ref="U53:W53"/>
    <mergeCell ref="D54:G54"/>
    <mergeCell ref="H54:J54"/>
    <mergeCell ref="M54:N54"/>
    <mergeCell ref="Q54:R54"/>
    <mergeCell ref="U54:W54"/>
    <mergeCell ref="C6:G7"/>
    <mergeCell ref="X6:Y7"/>
    <mergeCell ref="M26:O28"/>
    <mergeCell ref="S27:V28"/>
    <mergeCell ref="W27:W28"/>
    <mergeCell ref="U36:AA37"/>
    <mergeCell ref="U55:AA56"/>
  </mergeCells>
  <phoneticPr fontId="1" type="Hiragana"/>
  <conditionalFormatting sqref="AB26:AD27">
    <cfRule type="cellIs" dxfId="0" priority="2" operator="equal">
      <formula>"NG"</formula>
    </cfRule>
  </conditionalFormatting>
  <pageMargins left="0.7" right="0.7" top="0.75" bottom="0.75" header="0.3" footer="0.3"/>
  <pageSetup paperSize="9" scale="61"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様式第2号</vt:lpstr>
      <vt:lpstr>様式第２号（別紙1）検査実績件数・営業日数報告書</vt:lpstr>
      <vt:lpstr>様式第２号（別紙2）基準額計算表</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oa</dc:creator>
  <cp:lastModifiedBy>鈴木　理央</cp:lastModifiedBy>
  <cp:lastPrinted>2021-12-07T12:18:32Z</cp:lastPrinted>
  <dcterms:created xsi:type="dcterms:W3CDTF">2021-12-01T05:05:11Z</dcterms:created>
  <dcterms:modified xsi:type="dcterms:W3CDTF">2022-10-07T06:13:58Z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2022-10-07T06:13:58Z</vt:filetime>
  </property>
</Properties>
</file>